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X62" i="1" l="1"/>
  <c r="W62" i="1"/>
  <c r="W63" i="1" s="1"/>
  <c r="U62" i="1"/>
  <c r="U63" i="1" s="1"/>
  <c r="V63" i="1" s="1"/>
  <c r="T62" i="1"/>
  <c r="S62" i="1"/>
  <c r="S63" i="1" s="1"/>
  <c r="R62" i="1"/>
  <c r="Q62" i="1"/>
  <c r="P62" i="1"/>
  <c r="O62" i="1"/>
  <c r="N62" i="1"/>
  <c r="M62" i="1"/>
  <c r="M63" i="1" s="1"/>
  <c r="K62" i="1"/>
  <c r="K63" i="1" s="1"/>
  <c r="L63" i="1" s="1"/>
  <c r="J62" i="1"/>
  <c r="I62" i="1"/>
  <c r="I63" i="1" s="1"/>
  <c r="H62" i="1"/>
  <c r="G62" i="1"/>
  <c r="F62" i="1"/>
  <c r="E62" i="1"/>
  <c r="E63" i="1" s="1"/>
  <c r="D62" i="1"/>
  <c r="C62" i="1"/>
  <c r="C63" i="1" s="1"/>
  <c r="Z61" i="1"/>
  <c r="AA61" i="1" s="1"/>
  <c r="Y61" i="1"/>
  <c r="V61" i="1"/>
  <c r="Q61" i="1"/>
  <c r="L61" i="1"/>
  <c r="G61" i="1"/>
  <c r="Z60" i="1"/>
  <c r="Z62" i="1" s="1"/>
  <c r="Y60" i="1"/>
  <c r="V60" i="1"/>
  <c r="Q60" i="1"/>
  <c r="L60" i="1"/>
  <c r="G60" i="1"/>
  <c r="X59" i="1"/>
  <c r="X63" i="1" s="1"/>
  <c r="W59" i="1"/>
  <c r="V59" i="1"/>
  <c r="U59" i="1"/>
  <c r="T59" i="1"/>
  <c r="T63" i="1" s="1"/>
  <c r="S59" i="1"/>
  <c r="R59" i="1"/>
  <c r="R63" i="1" s="1"/>
  <c r="P59" i="1"/>
  <c r="Q59" i="1" s="1"/>
  <c r="O59" i="1"/>
  <c r="N59" i="1"/>
  <c r="N63" i="1" s="1"/>
  <c r="M59" i="1"/>
  <c r="L59" i="1"/>
  <c r="K59" i="1"/>
  <c r="J59" i="1"/>
  <c r="J63" i="1" s="1"/>
  <c r="I59" i="1"/>
  <c r="H59" i="1"/>
  <c r="H63" i="1" s="1"/>
  <c r="F59" i="1"/>
  <c r="G59" i="1" s="1"/>
  <c r="E59" i="1"/>
  <c r="D59" i="1"/>
  <c r="D63" i="1" s="1"/>
  <c r="C59" i="1"/>
  <c r="AA58" i="1"/>
  <c r="Z58" i="1"/>
  <c r="Y58" i="1"/>
  <c r="V58" i="1"/>
  <c r="Q58" i="1"/>
  <c r="L58" i="1"/>
  <c r="G58" i="1"/>
  <c r="Z57" i="1"/>
  <c r="AA57" i="1" s="1"/>
  <c r="Y57" i="1"/>
  <c r="V57" i="1"/>
  <c r="Q57" i="1"/>
  <c r="L57" i="1"/>
  <c r="G57" i="1"/>
  <c r="Z56" i="1"/>
  <c r="AA56" i="1" s="1"/>
  <c r="Y56" i="1"/>
  <c r="V56" i="1"/>
  <c r="Q56" i="1"/>
  <c r="L56" i="1"/>
  <c r="G56" i="1"/>
  <c r="X55" i="1"/>
  <c r="W55" i="1"/>
  <c r="V55" i="1"/>
  <c r="U55" i="1"/>
  <c r="T55" i="1"/>
  <c r="S55" i="1"/>
  <c r="R55" i="1"/>
  <c r="P55" i="1"/>
  <c r="Q55" i="1" s="1"/>
  <c r="O55" i="1"/>
  <c r="N55" i="1"/>
  <c r="M55" i="1"/>
  <c r="L55" i="1"/>
  <c r="K55" i="1"/>
  <c r="J55" i="1"/>
  <c r="I55" i="1"/>
  <c r="H55" i="1"/>
  <c r="F55" i="1"/>
  <c r="G55" i="1" s="1"/>
  <c r="E55" i="1"/>
  <c r="D55" i="1"/>
  <c r="C55" i="1"/>
  <c r="AA54" i="1"/>
  <c r="Z54" i="1"/>
  <c r="Y54" i="1"/>
  <c r="V54" i="1"/>
  <c r="Q54" i="1"/>
  <c r="L54" i="1"/>
  <c r="G54" i="1"/>
  <c r="Z53" i="1"/>
  <c r="Y53" i="1"/>
  <c r="Z52" i="1"/>
  <c r="Y52" i="1"/>
  <c r="Z51" i="1"/>
  <c r="AA51" i="1" s="1"/>
  <c r="Y51" i="1"/>
  <c r="V51" i="1"/>
  <c r="Q51" i="1"/>
  <c r="L51" i="1"/>
  <c r="G51" i="1"/>
  <c r="Z50" i="1"/>
  <c r="AA50" i="1" s="1"/>
  <c r="Y50" i="1"/>
  <c r="V50" i="1"/>
  <c r="Q50" i="1"/>
  <c r="L50" i="1"/>
  <c r="G50" i="1"/>
  <c r="Z49" i="1"/>
  <c r="AA49" i="1" s="1"/>
  <c r="Y49" i="1"/>
  <c r="V49" i="1"/>
  <c r="Q49" i="1"/>
  <c r="L49" i="1"/>
  <c r="G49" i="1"/>
  <c r="AA48" i="1"/>
  <c r="Z48" i="1"/>
  <c r="Y48" i="1"/>
  <c r="V48" i="1"/>
  <c r="Q48" i="1"/>
  <c r="L48" i="1"/>
  <c r="G48" i="1"/>
  <c r="Z47" i="1"/>
  <c r="AA47" i="1" s="1"/>
  <c r="Y47" i="1"/>
  <c r="V47" i="1"/>
  <c r="Q47" i="1"/>
  <c r="L47" i="1"/>
  <c r="G47" i="1"/>
  <c r="Z46" i="1"/>
  <c r="AA46" i="1" s="1"/>
  <c r="Y46" i="1"/>
  <c r="V46" i="1"/>
  <c r="Q46" i="1"/>
  <c r="L46" i="1"/>
  <c r="G46" i="1"/>
  <c r="Z45" i="1"/>
  <c r="AA45" i="1" s="1"/>
  <c r="Y45" i="1"/>
  <c r="V45" i="1"/>
  <c r="Q45" i="1"/>
  <c r="L45" i="1"/>
  <c r="G45" i="1"/>
  <c r="AA44" i="1"/>
  <c r="Z44" i="1"/>
  <c r="Y44" i="1"/>
  <c r="V44" i="1"/>
  <c r="Q44" i="1"/>
  <c r="L44" i="1"/>
  <c r="G44" i="1"/>
  <c r="Z43" i="1"/>
  <c r="AA43" i="1" s="1"/>
  <c r="Y43" i="1"/>
  <c r="V43" i="1"/>
  <c r="Q43" i="1"/>
  <c r="L43" i="1"/>
  <c r="G43" i="1"/>
  <c r="Z42" i="1"/>
  <c r="Y42" i="1"/>
  <c r="Z41" i="1"/>
  <c r="AA41" i="1" s="1"/>
  <c r="Y41" i="1"/>
  <c r="V41" i="1"/>
  <c r="Q41" i="1"/>
  <c r="L41" i="1"/>
  <c r="G41" i="1"/>
  <c r="Z40" i="1"/>
  <c r="AA40" i="1" s="1"/>
  <c r="Y40" i="1"/>
  <c r="V40" i="1"/>
  <c r="Q40" i="1"/>
  <c r="L40" i="1"/>
  <c r="G40" i="1"/>
  <c r="AA39" i="1"/>
  <c r="Z39" i="1"/>
  <c r="Y39" i="1"/>
  <c r="V39" i="1"/>
  <c r="Q39" i="1"/>
  <c r="L39" i="1"/>
  <c r="G39" i="1"/>
  <c r="Z38" i="1"/>
  <c r="AA38" i="1" s="1"/>
  <c r="Y38" i="1"/>
  <c r="V38" i="1"/>
  <c r="Q38" i="1"/>
  <c r="L38" i="1"/>
  <c r="G38" i="1"/>
  <c r="Z37" i="1"/>
  <c r="AA37" i="1" s="1"/>
  <c r="Y37" i="1"/>
  <c r="V37" i="1"/>
  <c r="Q37" i="1"/>
  <c r="L37" i="1"/>
  <c r="G37" i="1"/>
  <c r="Z36" i="1"/>
  <c r="AA36" i="1" s="1"/>
  <c r="Y36" i="1"/>
  <c r="V36" i="1"/>
  <c r="Q36" i="1"/>
  <c r="L36" i="1"/>
  <c r="G36" i="1"/>
  <c r="X35" i="1"/>
  <c r="W35" i="1"/>
  <c r="U35" i="1"/>
  <c r="V35" i="1" s="1"/>
  <c r="T35" i="1"/>
  <c r="S35" i="1"/>
  <c r="R35" i="1"/>
  <c r="Q35" i="1"/>
  <c r="P35" i="1"/>
  <c r="O35" i="1"/>
  <c r="N35" i="1"/>
  <c r="M35" i="1"/>
  <c r="K35" i="1"/>
  <c r="L35" i="1" s="1"/>
  <c r="J35" i="1"/>
  <c r="I35" i="1"/>
  <c r="H35" i="1"/>
  <c r="G35" i="1"/>
  <c r="F35" i="1"/>
  <c r="E35" i="1"/>
  <c r="D35" i="1"/>
  <c r="C35" i="1"/>
  <c r="Z34" i="1"/>
  <c r="AA34" i="1" s="1"/>
  <c r="Y34" i="1"/>
  <c r="V34" i="1"/>
  <c r="Q34" i="1"/>
  <c r="L34" i="1"/>
  <c r="G34" i="1"/>
  <c r="AA33" i="1"/>
  <c r="Z33" i="1"/>
  <c r="Y33" i="1"/>
  <c r="V33" i="1"/>
  <c r="Q33" i="1"/>
  <c r="L33" i="1"/>
  <c r="G33" i="1"/>
  <c r="Z32" i="1"/>
  <c r="AA32" i="1" s="1"/>
  <c r="Y32" i="1"/>
  <c r="V32" i="1"/>
  <c r="Q32" i="1"/>
  <c r="L32" i="1"/>
  <c r="G32" i="1"/>
  <c r="Z31" i="1"/>
  <c r="AA31" i="1" s="1"/>
  <c r="Y31" i="1"/>
  <c r="V31" i="1"/>
  <c r="Q31" i="1"/>
  <c r="L31" i="1"/>
  <c r="G31" i="1"/>
  <c r="Z30" i="1"/>
  <c r="AA30" i="1" s="1"/>
  <c r="Y30" i="1"/>
  <c r="V30" i="1"/>
  <c r="Q30" i="1"/>
  <c r="L30" i="1"/>
  <c r="G30" i="1"/>
  <c r="AA29" i="1"/>
  <c r="Z29" i="1"/>
  <c r="Y29" i="1"/>
  <c r="Y35" i="1" s="1"/>
  <c r="V29" i="1"/>
  <c r="Q29" i="1"/>
  <c r="L29" i="1"/>
  <c r="G29" i="1"/>
  <c r="X28" i="1"/>
  <c r="W28" i="1"/>
  <c r="V28" i="1"/>
  <c r="U28" i="1"/>
  <c r="T28" i="1"/>
  <c r="S28" i="1"/>
  <c r="R28" i="1"/>
  <c r="N28" i="1"/>
  <c r="M28" i="1"/>
  <c r="L28" i="1"/>
  <c r="K28" i="1"/>
  <c r="J28" i="1"/>
  <c r="I28" i="1"/>
  <c r="H28" i="1"/>
  <c r="F28" i="1"/>
  <c r="G28" i="1" s="1"/>
  <c r="E28" i="1"/>
  <c r="D28" i="1"/>
  <c r="C28" i="1"/>
  <c r="Z27" i="1"/>
  <c r="Y27" i="1"/>
  <c r="Z26" i="1"/>
  <c r="AA26" i="1" s="1"/>
  <c r="Y26" i="1"/>
  <c r="V26" i="1"/>
  <c r="Q26" i="1"/>
  <c r="L26" i="1"/>
  <c r="G26" i="1"/>
  <c r="Z25" i="1"/>
  <c r="AA25" i="1" s="1"/>
  <c r="Y25" i="1"/>
  <c r="V25" i="1"/>
  <c r="Q25" i="1"/>
  <c r="L25" i="1"/>
  <c r="G25" i="1"/>
  <c r="AA24" i="1"/>
  <c r="Z24" i="1"/>
  <c r="Y24" i="1"/>
  <c r="V24" i="1"/>
  <c r="Q24" i="1"/>
  <c r="L24" i="1"/>
  <c r="G24" i="1"/>
  <c r="Z23" i="1"/>
  <c r="AA23" i="1" s="1"/>
  <c r="Y23" i="1"/>
  <c r="V23" i="1"/>
  <c r="Q23" i="1"/>
  <c r="L23" i="1"/>
  <c r="G23" i="1"/>
  <c r="Z22" i="1"/>
  <c r="AA22" i="1" s="1"/>
  <c r="Y22" i="1"/>
  <c r="V22" i="1"/>
  <c r="Q22" i="1"/>
  <c r="L22" i="1"/>
  <c r="G22" i="1"/>
  <c r="Z21" i="1"/>
  <c r="AA21" i="1" s="1"/>
  <c r="Y21" i="1"/>
  <c r="V21" i="1"/>
  <c r="Q21" i="1"/>
  <c r="L21" i="1"/>
  <c r="G21" i="1"/>
  <c r="AA20" i="1"/>
  <c r="Z20" i="1"/>
  <c r="Y20" i="1"/>
  <c r="V20" i="1"/>
  <c r="Q20" i="1"/>
  <c r="L20" i="1"/>
  <c r="G20" i="1"/>
  <c r="Z19" i="1"/>
  <c r="AA19" i="1" s="1"/>
  <c r="Y19" i="1"/>
  <c r="V19" i="1"/>
  <c r="Q19" i="1"/>
  <c r="L19" i="1"/>
  <c r="G19" i="1"/>
  <c r="V18" i="1"/>
  <c r="Q18" i="1"/>
  <c r="P18" i="1"/>
  <c r="Z18" i="1" s="1"/>
  <c r="AA18" i="1" s="1"/>
  <c r="O18" i="1"/>
  <c r="O28" i="1" s="1"/>
  <c r="L18" i="1"/>
  <c r="G18" i="1"/>
  <c r="Z17" i="1"/>
  <c r="AA17" i="1" s="1"/>
  <c r="Y17" i="1"/>
  <c r="V17" i="1"/>
  <c r="Q17" i="1"/>
  <c r="L17" i="1"/>
  <c r="G17" i="1"/>
  <c r="Z16" i="1"/>
  <c r="AA16" i="1" s="1"/>
  <c r="Y16" i="1"/>
  <c r="V16" i="1"/>
  <c r="Q16" i="1"/>
  <c r="L16" i="1"/>
  <c r="G16" i="1"/>
  <c r="Z15" i="1"/>
  <c r="AA15" i="1" s="1"/>
  <c r="Y15" i="1"/>
  <c r="V15" i="1"/>
  <c r="Q15" i="1"/>
  <c r="L15" i="1"/>
  <c r="G15" i="1"/>
  <c r="AA14" i="1"/>
  <c r="Z14" i="1"/>
  <c r="Y14" i="1"/>
  <c r="V14" i="1"/>
  <c r="Q14" i="1"/>
  <c r="L14" i="1"/>
  <c r="G14" i="1"/>
  <c r="Y13" i="1"/>
  <c r="V13" i="1"/>
  <c r="P13" i="1"/>
  <c r="Q13" i="1" s="1"/>
  <c r="L13" i="1"/>
  <c r="G13" i="1"/>
  <c r="Z12" i="1"/>
  <c r="AA12" i="1" s="1"/>
  <c r="Y12" i="1"/>
  <c r="V12" i="1"/>
  <c r="Q12" i="1"/>
  <c r="L12" i="1"/>
  <c r="G12" i="1"/>
  <c r="AA11" i="1"/>
  <c r="Z11" i="1"/>
  <c r="Y11" i="1"/>
  <c r="V11" i="1"/>
  <c r="Q11" i="1"/>
  <c r="L11" i="1"/>
  <c r="G11" i="1"/>
  <c r="Z10" i="1"/>
  <c r="AA10" i="1" s="1"/>
  <c r="Y10" i="1"/>
  <c r="V10" i="1"/>
  <c r="Q10" i="1"/>
  <c r="L10" i="1"/>
  <c r="G10" i="1"/>
  <c r="Z9" i="1"/>
  <c r="AA9" i="1" s="1"/>
  <c r="Y9" i="1"/>
  <c r="V9" i="1"/>
  <c r="Q9" i="1"/>
  <c r="L9" i="1"/>
  <c r="G9" i="1"/>
  <c r="Z8" i="1"/>
  <c r="AA8" i="1" s="1"/>
  <c r="Y8" i="1"/>
  <c r="V8" i="1"/>
  <c r="Q8" i="1"/>
  <c r="L8" i="1"/>
  <c r="G8" i="1"/>
  <c r="AA7" i="1"/>
  <c r="Z7" i="1"/>
  <c r="Y7" i="1"/>
  <c r="V7" i="1"/>
  <c r="Q7" i="1"/>
  <c r="L7" i="1"/>
  <c r="G7" i="1"/>
  <c r="Y55" i="1" l="1"/>
  <c r="AA60" i="1"/>
  <c r="Z35" i="1"/>
  <c r="AA35" i="1" s="1"/>
  <c r="Y59" i="1"/>
  <c r="Y62" i="1"/>
  <c r="AA62" i="1"/>
  <c r="O63" i="1"/>
  <c r="P28" i="1"/>
  <c r="Q28" i="1" s="1"/>
  <c r="Z55" i="1"/>
  <c r="AA55" i="1" s="1"/>
  <c r="P63" i="1"/>
  <c r="Q63" i="1" s="1"/>
  <c r="V62" i="1"/>
  <c r="Z13" i="1"/>
  <c r="AA13" i="1" s="1"/>
  <c r="Y18" i="1"/>
  <c r="Y28" i="1" s="1"/>
  <c r="Y63" i="1" s="1"/>
  <c r="Z59" i="1"/>
  <c r="AA59" i="1" s="1"/>
  <c r="F63" i="1"/>
  <c r="G63" i="1" s="1"/>
  <c r="L62" i="1"/>
  <c r="Z28" i="1" l="1"/>
  <c r="AA28" i="1" s="1"/>
  <c r="Z63" i="1"/>
  <c r="AA63" i="1" s="1"/>
</calcChain>
</file>

<file path=xl/sharedStrings.xml><?xml version="1.0" encoding="utf-8"?>
<sst xmlns="http://schemas.openxmlformats.org/spreadsheetml/2006/main" count="101" uniqueCount="67">
  <si>
    <t>BANK WISE ANNUAL CREDIT PLAN PRIORITY SECTOR FY 2015-16 (As on 31.03.2016)</t>
  </si>
  <si>
    <t>[Amt. in lacs]</t>
  </si>
  <si>
    <t>Sl.No.</t>
  </si>
  <si>
    <t>BANKS</t>
  </si>
  <si>
    <t>MSE</t>
  </si>
  <si>
    <t>EDUCATION</t>
  </si>
  <si>
    <t>HOUSING</t>
  </si>
  <si>
    <t>OTHERS</t>
  </si>
  <si>
    <t>TOTAL PRIORITY SECTOR</t>
  </si>
  <si>
    <t>TARGET</t>
  </si>
  <si>
    <t>ACHIEVEMENT</t>
  </si>
  <si>
    <t>% Of ACHIEVEMENT</t>
  </si>
  <si>
    <t>NO.</t>
  </si>
  <si>
    <t>AMT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</si>
  <si>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</si>
  <si>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</si>
  <si>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</si>
  <si>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</si>
  <si>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</si>
  <si>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</si>
  <si>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</si>
  <si>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</si>
  <si>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</si>
  <si>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 Ltd.</t>
  </si>
  <si>
    <t>Indian Bank</t>
  </si>
  <si>
    <t>Indian Overseas Bank</t>
  </si>
  <si>
    <t>Oriental Bank of Comm.</t>
  </si>
  <si>
    <t>Punjab and Sindh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</si>
  <si>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</si>
  <si>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</si>
  <si>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</si>
  <si>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</si>
  <si>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</si>
  <si>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</si>
  <si>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Bharatiya Mahila Bank</t>
  </si>
  <si>
    <t>SUB TOTAL</t>
  </si>
  <si>
    <t>S.B. of Hyderabad</t>
  </si>
  <si>
    <t>S.B. of Mysore</t>
  </si>
  <si>
    <t>S.B. of Patiala</t>
  </si>
  <si>
    <t>S.B. of Travancore</t>
  </si>
  <si>
    <t>S.B.B. of Jaipur</t>
  </si>
  <si>
    <t>State Bank of India</t>
  </si>
  <si>
    <t>Axis Bank</t>
  </si>
  <si>
    <t>City Union Bank</t>
  </si>
  <si>
    <t>Dhan Lakshmi Bank</t>
  </si>
  <si>
    <t>HDFC Bank</t>
  </si>
  <si>
    <t>ICICI Bank</t>
  </si>
  <si>
    <t>Indusind Bank Limited</t>
  </si>
  <si>
    <t>Ing Vysya Bank</t>
  </si>
  <si>
    <t>Karnataka Bank</t>
  </si>
  <si>
    <t>Kotak Mahindra Bank</t>
  </si>
  <si>
    <t>Lakshmi Vilas Bank</t>
  </si>
  <si>
    <t>The Federal Bank Ltd.</t>
  </si>
  <si>
    <t>The J&amp;K Bank</t>
  </si>
  <si>
    <t xml:space="preserve">Karur Vysya Bank </t>
  </si>
  <si>
    <t>Ratnakar Bank</t>
  </si>
  <si>
    <t>Yes Bank</t>
  </si>
  <si>
    <t>The South indian Bank</t>
  </si>
  <si>
    <t xml:space="preserve">Standard Chartered </t>
  </si>
  <si>
    <t>Citi Bank</t>
  </si>
  <si>
    <t>DCB</t>
  </si>
  <si>
    <t>MGB</t>
  </si>
  <si>
    <t>CMPGB</t>
  </si>
  <si>
    <t>NJGB</t>
  </si>
  <si>
    <t>M.P.Co-op Bank</t>
  </si>
  <si>
    <t>M.P.S.A.R.D.B.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</si>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</sst>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4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top" wrapText="1"/>
    </xf>
  </cellStyleXfs>
  <cellXfs count="51">
    <xf numFmtId="0" fontId="0" fillId="0" borderId="0" xfId="0"/>
    <xf numFmtId="0" fontId="2" fillId="2" borderId="0" xfId="0" applyFont="1" applyFill="1" applyAlignment="1" applyProtection="1">
      <alignment vertical="top" wrapText="1"/>
      <protection locked="0"/>
    </xf>
    <xf numFmtId="2" fontId="2" fillId="2" borderId="0" xfId="0" applyNumberFormat="1" applyFont="1" applyFill="1" applyAlignment="1" applyProtection="1">
      <alignment horizontal="center" vertical="center" wrapText="1"/>
      <protection locked="0"/>
    </xf>
    <xf numFmtId="2" fontId="3" fillId="2" borderId="0" xfId="0" applyNumberFormat="1" applyFont="1" applyFill="1" applyAlignment="1" applyProtection="1">
      <alignment vertical="top" wrapText="1"/>
      <protection locked="0"/>
    </xf>
    <xf numFmtId="1" fontId="2" fillId="2" borderId="0" xfId="0" applyNumberFormat="1" applyFont="1" applyFill="1" applyAlignment="1" applyProtection="1">
      <alignment horizontal="center" vertical="top" wrapText="1"/>
      <protection locked="0"/>
    </xf>
    <xf numFmtId="1" fontId="2" fillId="2" borderId="0" xfId="0" applyNumberFormat="1" applyFont="1" applyFill="1" applyAlignment="1" applyProtection="1">
      <alignment vertical="top" wrapText="1"/>
      <protection locked="0"/>
    </xf>
    <xf numFmtId="2" fontId="2" fillId="2" borderId="0" xfId="0" applyNumberFormat="1" applyFont="1" applyFill="1" applyAlignment="1" applyProtection="1">
      <alignment vertical="top" wrapText="1"/>
      <protection locked="0"/>
    </xf>
    <xf numFmtId="1" fontId="3" fillId="2" borderId="0" xfId="0" applyNumberFormat="1" applyFont="1" applyFill="1" applyAlignment="1" applyProtection="1">
      <alignment vertical="top" wrapText="1"/>
      <protection locked="0"/>
    </xf>
    <xf numFmtId="1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1" fontId="2" fillId="2" borderId="7" xfId="0" applyNumberFormat="1" applyFont="1" applyFill="1" applyBorder="1" applyAlignment="1" applyProtection="1">
      <alignment horizontal="right" vertical="center" wrapText="1"/>
    </xf>
    <xf numFmtId="1" fontId="2" fillId="2" borderId="7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7" xfId="0" applyNumberFormat="1" applyFont="1" applyFill="1" applyBorder="1" applyAlignment="1" applyProtection="1">
      <alignment horizontal="right" vertical="center" wrapText="1"/>
    </xf>
    <xf numFmtId="1" fontId="2" fillId="3" borderId="9" xfId="0" applyNumberFormat="1" applyFont="1" applyFill="1" applyBorder="1" applyAlignment="1" applyProtection="1">
      <alignment vertical="top" wrapText="1"/>
      <protection locked="0"/>
    </xf>
    <xf numFmtId="1" fontId="2" fillId="3" borderId="7" xfId="0" applyNumberFormat="1" applyFont="1" applyFill="1" applyBorder="1" applyAlignment="1" applyProtection="1">
      <alignment horizontal="right" vertical="center" wrapText="1"/>
    </xf>
    <xf numFmtId="1" fontId="2" fillId="3" borderId="7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3" xfId="0" applyNumberFormat="1" applyFont="1" applyFill="1" applyBorder="1" applyAlignment="1" applyProtection="1">
      <alignment horizontal="right" vertical="center" wrapText="1"/>
    </xf>
    <xf numFmtId="1" fontId="2" fillId="2" borderId="9" xfId="0" applyNumberFormat="1" applyFont="1" applyFill="1" applyBorder="1" applyAlignment="1" applyProtection="1">
      <alignment vertical="top" wrapText="1"/>
      <protection locked="0"/>
    </xf>
    <xf numFmtId="1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9" xfId="0" applyNumberFormat="1" applyFont="1" applyFill="1" applyBorder="1" applyAlignment="1" applyProtection="1">
      <alignment horizontal="right" vertical="center" wrapText="1"/>
    </xf>
    <xf numFmtId="1" fontId="2" fillId="3" borderId="0" xfId="0" applyNumberFormat="1" applyFont="1" applyFill="1" applyAlignment="1" applyProtection="1">
      <alignment vertical="top" wrapText="1"/>
      <protection locked="0"/>
    </xf>
    <xf numFmtId="1" fontId="2" fillId="2" borderId="7" xfId="0" applyNumberFormat="1" applyFont="1" applyFill="1" applyBorder="1" applyAlignment="1" applyProtection="1">
      <alignment horizontal="right" wrapText="1"/>
    </xf>
    <xf numFmtId="1" fontId="2" fillId="2" borderId="9" xfId="0" applyNumberFormat="1" applyFont="1" applyFill="1" applyBorder="1" applyAlignment="1"/>
    <xf numFmtId="0" fontId="3" fillId="2" borderId="7" xfId="0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 wrapText="1"/>
    </xf>
    <xf numFmtId="1" fontId="3" fillId="2" borderId="0" xfId="0" applyNumberFormat="1" applyFont="1" applyFill="1" applyAlignment="1" applyProtection="1">
      <alignment vertical="top" wrapText="1"/>
    </xf>
    <xf numFmtId="0" fontId="3" fillId="2" borderId="0" xfId="0" applyFont="1" applyFill="1" applyAlignment="1" applyProtection="1">
      <alignment vertical="top" wrapText="1"/>
    </xf>
    <xf numFmtId="1" fontId="2" fillId="2" borderId="7" xfId="0" applyNumberFormat="1" applyFont="1" applyFill="1" applyBorder="1" applyAlignment="1" applyProtection="1">
      <alignment horizontal="center" wrapText="1"/>
    </xf>
    <xf numFmtId="1" fontId="2" fillId="2" borderId="7" xfId="0" applyNumberFormat="1" applyFont="1" applyFill="1" applyBorder="1" applyAlignment="1" applyProtection="1">
      <alignment horizontal="center" wrapText="1"/>
      <protection locked="0"/>
    </xf>
    <xf numFmtId="1" fontId="2" fillId="2" borderId="7" xfId="0" applyNumberFormat="1" applyFont="1" applyFill="1" applyBorder="1" applyAlignment="1" applyProtection="1">
      <alignment horizontal="right" wrapText="1"/>
      <protection locked="0"/>
    </xf>
    <xf numFmtId="1" fontId="2" fillId="2" borderId="7" xfId="1" applyNumberFormat="1" applyFont="1" applyFill="1" applyBorder="1" applyAlignment="1" applyProtection="1">
      <alignment horizontal="right" vertical="center" wrapText="1"/>
    </xf>
    <xf numFmtId="1" fontId="2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Alignment="1" applyProtection="1">
      <alignment horizontal="center" vertical="top" wrapText="1"/>
      <protection locked="0"/>
    </xf>
    <xf numFmtId="1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2" fontId="1" fillId="2" borderId="0" xfId="0" applyNumberFormat="1" applyFont="1" applyFill="1" applyAlignment="1" applyProtection="1">
      <alignment horizontal="center" vertical="center" wrapText="1"/>
      <protection locked="0"/>
    </xf>
    <xf numFmtId="2" fontId="3" fillId="2" borderId="0" xfId="0" applyNumberFormat="1" applyFont="1" applyFill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4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54826/Desktop/Final%20160th%20SLBC_ok/160th%20SLBC_Data%20T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 ATM_1"/>
      <sheetName val="CD Ratio_2"/>
      <sheetName val="CD Ratio_3"/>
      <sheetName val="OS_PS_Adv_4"/>
      <sheetName val="OS_NPS_5"/>
      <sheetName val="Weaker Section_PS_6"/>
      <sheetName val="ACP_Agri_7"/>
      <sheetName val="ACP_PS_8"/>
      <sheetName val="ACP_NPS_9"/>
      <sheetName val="NPA_10"/>
      <sheetName val="NPA_PS_11"/>
      <sheetName val="NPA_NPS_12"/>
      <sheetName val="NPA_Govt. Sch13"/>
      <sheetName val="BRISK_14"/>
      <sheetName val="MMYUY_15"/>
      <sheetName val="MMSY_16"/>
      <sheetName val="MMAKY_17"/>
      <sheetName val="PMEGP_18"/>
      <sheetName val="PMJDY_19"/>
      <sheetName val="BC TXN_20"/>
      <sheetName val="SSS_21"/>
      <sheetName val="MUDRA_22"/>
      <sheetName val="NRLM_23"/>
      <sheetName val="KCC_24"/>
      <sheetName val="Disbursed Minority_25"/>
      <sheetName val="Outstanding Minority_26"/>
      <sheetName val="SC_27"/>
      <sheetName val="ST_28"/>
      <sheetName val="Edu loan_29"/>
      <sheetName val="Women_30"/>
      <sheetName val="Hindi_31"/>
      <sheetName val="Br. Exp_32"/>
      <sheetName val="Restructured Acs_3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V7">
            <v>23812</v>
          </cell>
          <cell r="W7">
            <v>90210.540000000008</v>
          </cell>
        </row>
        <row r="8">
          <cell r="V8">
            <v>1314</v>
          </cell>
          <cell r="W8">
            <v>5185</v>
          </cell>
        </row>
        <row r="9">
          <cell r="V9">
            <v>29759</v>
          </cell>
          <cell r="W9">
            <v>94292.049999999988</v>
          </cell>
        </row>
        <row r="10">
          <cell r="V10">
            <v>362709</v>
          </cell>
          <cell r="W10">
            <v>556677</v>
          </cell>
        </row>
        <row r="11">
          <cell r="V11">
            <v>14577</v>
          </cell>
          <cell r="W11">
            <v>96951</v>
          </cell>
        </row>
        <row r="12">
          <cell r="V12">
            <v>43584</v>
          </cell>
          <cell r="W12">
            <v>82253</v>
          </cell>
        </row>
        <row r="13">
          <cell r="V13">
            <v>209420</v>
          </cell>
          <cell r="W13">
            <v>435317</v>
          </cell>
        </row>
        <row r="14">
          <cell r="V14">
            <v>10913</v>
          </cell>
          <cell r="W14">
            <v>31442</v>
          </cell>
        </row>
        <row r="15">
          <cell r="V15">
            <v>10544</v>
          </cell>
          <cell r="W15">
            <v>21797.11</v>
          </cell>
        </row>
        <row r="16">
          <cell r="V16">
            <v>15679</v>
          </cell>
          <cell r="W16">
            <v>30121</v>
          </cell>
        </row>
        <row r="17">
          <cell r="V17">
            <v>2469</v>
          </cell>
          <cell r="W17">
            <v>3731</v>
          </cell>
        </row>
        <row r="18">
          <cell r="V18">
            <v>2795</v>
          </cell>
          <cell r="W18">
            <v>7582</v>
          </cell>
        </row>
        <row r="19">
          <cell r="V19">
            <v>11089</v>
          </cell>
          <cell r="W19">
            <v>52448.639999999999</v>
          </cell>
        </row>
        <row r="20">
          <cell r="V20">
            <v>653</v>
          </cell>
          <cell r="W20">
            <v>1423</v>
          </cell>
        </row>
        <row r="21">
          <cell r="V21">
            <v>126843</v>
          </cell>
          <cell r="W21">
            <v>237066</v>
          </cell>
        </row>
        <row r="22">
          <cell r="V22">
            <v>7664</v>
          </cell>
          <cell r="W22">
            <v>11844.22</v>
          </cell>
        </row>
        <row r="23">
          <cell r="V23">
            <v>20710</v>
          </cell>
          <cell r="W23">
            <v>21660</v>
          </cell>
        </row>
        <row r="24">
          <cell r="V24">
            <v>54333</v>
          </cell>
          <cell r="W24">
            <v>154603.03</v>
          </cell>
        </row>
        <row r="25">
          <cell r="V25">
            <v>125</v>
          </cell>
          <cell r="W25">
            <v>163.75</v>
          </cell>
        </row>
        <row r="26">
          <cell r="V26">
            <v>3536</v>
          </cell>
          <cell r="W26">
            <v>5384</v>
          </cell>
        </row>
        <row r="27">
          <cell r="V27">
            <v>0</v>
          </cell>
          <cell r="W27">
            <v>0</v>
          </cell>
        </row>
        <row r="29">
          <cell r="V29">
            <v>0</v>
          </cell>
          <cell r="W29">
            <v>0</v>
          </cell>
        </row>
        <row r="30">
          <cell r="V30">
            <v>0</v>
          </cell>
          <cell r="W30">
            <v>0</v>
          </cell>
        </row>
        <row r="31">
          <cell r="V31">
            <v>0</v>
          </cell>
          <cell r="W31">
            <v>0</v>
          </cell>
        </row>
        <row r="32">
          <cell r="V32">
            <v>0</v>
          </cell>
          <cell r="W32">
            <v>0</v>
          </cell>
        </row>
        <row r="33">
          <cell r="V33">
            <v>232</v>
          </cell>
          <cell r="W33">
            <v>63.95</v>
          </cell>
        </row>
        <row r="34">
          <cell r="V34">
            <v>532946</v>
          </cell>
          <cell r="W34">
            <v>890343</v>
          </cell>
        </row>
        <row r="36">
          <cell r="V36">
            <v>90914</v>
          </cell>
          <cell r="W36">
            <v>74949.789999999994</v>
          </cell>
        </row>
        <row r="37">
          <cell r="V37">
            <v>1</v>
          </cell>
          <cell r="W37">
            <v>30</v>
          </cell>
        </row>
        <row r="38">
          <cell r="V38">
            <v>0</v>
          </cell>
          <cell r="W38">
            <v>0</v>
          </cell>
        </row>
        <row r="39">
          <cell r="V39">
            <v>64889</v>
          </cell>
          <cell r="W39">
            <v>200120.11881789009</v>
          </cell>
        </row>
        <row r="40">
          <cell r="V40">
            <v>82669</v>
          </cell>
          <cell r="W40">
            <v>213337.07065959999</v>
          </cell>
        </row>
        <row r="41">
          <cell r="V41">
            <v>73</v>
          </cell>
          <cell r="W41">
            <v>1232</v>
          </cell>
        </row>
        <row r="42">
          <cell r="V42">
            <v>0</v>
          </cell>
          <cell r="W42">
            <v>0</v>
          </cell>
        </row>
        <row r="43">
          <cell r="V43">
            <v>150</v>
          </cell>
          <cell r="W43">
            <v>1114</v>
          </cell>
        </row>
        <row r="44">
          <cell r="V44">
            <v>5058</v>
          </cell>
          <cell r="W44">
            <v>4557</v>
          </cell>
        </row>
        <row r="45">
          <cell r="V45">
            <v>0</v>
          </cell>
          <cell r="W45">
            <v>0</v>
          </cell>
        </row>
        <row r="46">
          <cell r="V46">
            <v>1256</v>
          </cell>
          <cell r="W46">
            <v>3960</v>
          </cell>
        </row>
        <row r="47">
          <cell r="V47">
            <v>0</v>
          </cell>
          <cell r="W47">
            <v>0</v>
          </cell>
        </row>
        <row r="48">
          <cell r="V48">
            <v>0</v>
          </cell>
          <cell r="W48">
            <v>0</v>
          </cell>
        </row>
        <row r="49">
          <cell r="V49">
            <v>0</v>
          </cell>
          <cell r="W49">
            <v>0</v>
          </cell>
        </row>
        <row r="50">
          <cell r="V50">
            <v>0</v>
          </cell>
          <cell r="W50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6">
          <cell r="V56">
            <v>131236</v>
          </cell>
          <cell r="W56">
            <v>87928.35</v>
          </cell>
        </row>
        <row r="57">
          <cell r="V57">
            <v>135753</v>
          </cell>
          <cell r="W57">
            <v>149283</v>
          </cell>
        </row>
        <row r="58">
          <cell r="V58">
            <v>185526</v>
          </cell>
          <cell r="W58">
            <v>292236</v>
          </cell>
        </row>
        <row r="60">
          <cell r="V60">
            <v>807136</v>
          </cell>
          <cell r="W60">
            <v>1390924</v>
          </cell>
        </row>
        <row r="61">
          <cell r="V61">
            <v>0</v>
          </cell>
          <cell r="W61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S3" sqref="S3:T3"/>
    </sheetView>
  </sheetViews>
  <sheetFormatPr defaultRowHeight="12.75" x14ac:dyDescent="0.25"/>
  <cols>
    <col min="1" max="1" width="6" style="36" bestFit="1" customWidth="1"/>
    <col min="2" max="2" width="18.85546875" style="1" customWidth="1"/>
    <col min="3" max="3" width="7" style="5" bestFit="1" customWidth="1"/>
    <col min="4" max="4" width="8" style="5" bestFit="1" customWidth="1"/>
    <col min="5" max="5" width="7" style="5" bestFit="1" customWidth="1"/>
    <col min="6" max="6" width="8" style="5" bestFit="1" customWidth="1"/>
    <col min="7" max="7" width="7.7109375" style="6" customWidth="1"/>
    <col min="8" max="8" width="6" style="5" bestFit="1" customWidth="1"/>
    <col min="9" max="9" width="7" style="5" bestFit="1" customWidth="1"/>
    <col min="10" max="11" width="6" style="5" bestFit="1" customWidth="1"/>
    <col min="12" max="12" width="7.5703125" style="6" customWidth="1"/>
    <col min="13" max="16" width="7" style="5" bestFit="1" customWidth="1"/>
    <col min="17" max="17" width="8.28515625" style="6" customWidth="1"/>
    <col min="18" max="21" width="7" style="5" bestFit="1" customWidth="1"/>
    <col min="22" max="22" width="7.7109375" style="6" customWidth="1"/>
    <col min="23" max="24" width="8" style="5" bestFit="1" customWidth="1"/>
    <col min="25" max="25" width="9.42578125" style="5" bestFit="1" customWidth="1"/>
    <col min="26" max="26" width="9.7109375" style="5" bestFit="1" customWidth="1"/>
    <col min="27" max="27" width="7" style="6" customWidth="1"/>
    <col min="28" max="28" width="11.42578125" style="1" bestFit="1" customWidth="1"/>
    <col min="29" max="256" width="9.140625" style="1"/>
    <col min="257" max="257" width="6" style="1" bestFit="1" customWidth="1"/>
    <col min="258" max="258" width="18.85546875" style="1" customWidth="1"/>
    <col min="259" max="259" width="7" style="1" bestFit="1" customWidth="1"/>
    <col min="260" max="260" width="8" style="1" bestFit="1" customWidth="1"/>
    <col min="261" max="261" width="7" style="1" bestFit="1" customWidth="1"/>
    <col min="262" max="262" width="8" style="1" bestFit="1" customWidth="1"/>
    <col min="263" max="263" width="7.7109375" style="1" customWidth="1"/>
    <col min="264" max="264" width="6" style="1" bestFit="1" customWidth="1"/>
    <col min="265" max="265" width="7" style="1" bestFit="1" customWidth="1"/>
    <col min="266" max="267" width="6" style="1" bestFit="1" customWidth="1"/>
    <col min="268" max="268" width="7.5703125" style="1" customWidth="1"/>
    <col min="269" max="272" width="7" style="1" bestFit="1" customWidth="1"/>
    <col min="273" max="273" width="8.28515625" style="1" customWidth="1"/>
    <col min="274" max="277" width="7" style="1" bestFit="1" customWidth="1"/>
    <col min="278" max="278" width="7.7109375" style="1" customWidth="1"/>
    <col min="279" max="280" width="8" style="1" bestFit="1" customWidth="1"/>
    <col min="281" max="281" width="9.42578125" style="1" bestFit="1" customWidth="1"/>
    <col min="282" max="282" width="9.7109375" style="1" bestFit="1" customWidth="1"/>
    <col min="283" max="283" width="7" style="1" customWidth="1"/>
    <col min="284" max="284" width="11.42578125" style="1" bestFit="1" customWidth="1"/>
    <col min="285" max="512" width="9.140625" style="1"/>
    <col min="513" max="513" width="6" style="1" bestFit="1" customWidth="1"/>
    <col min="514" max="514" width="18.85546875" style="1" customWidth="1"/>
    <col min="515" max="515" width="7" style="1" bestFit="1" customWidth="1"/>
    <col min="516" max="516" width="8" style="1" bestFit="1" customWidth="1"/>
    <col min="517" max="517" width="7" style="1" bestFit="1" customWidth="1"/>
    <col min="518" max="518" width="8" style="1" bestFit="1" customWidth="1"/>
    <col min="519" max="519" width="7.7109375" style="1" customWidth="1"/>
    <col min="520" max="520" width="6" style="1" bestFit="1" customWidth="1"/>
    <col min="521" max="521" width="7" style="1" bestFit="1" customWidth="1"/>
    <col min="522" max="523" width="6" style="1" bestFit="1" customWidth="1"/>
    <col min="524" max="524" width="7.5703125" style="1" customWidth="1"/>
    <col min="525" max="528" width="7" style="1" bestFit="1" customWidth="1"/>
    <col min="529" max="529" width="8.28515625" style="1" customWidth="1"/>
    <col min="530" max="533" width="7" style="1" bestFit="1" customWidth="1"/>
    <col min="534" max="534" width="7.7109375" style="1" customWidth="1"/>
    <col min="535" max="536" width="8" style="1" bestFit="1" customWidth="1"/>
    <col min="537" max="537" width="9.42578125" style="1" bestFit="1" customWidth="1"/>
    <col min="538" max="538" width="9.7109375" style="1" bestFit="1" customWidth="1"/>
    <col min="539" max="539" width="7" style="1" customWidth="1"/>
    <col min="540" max="540" width="11.42578125" style="1" bestFit="1" customWidth="1"/>
    <col min="541" max="768" width="9.140625" style="1"/>
    <col min="769" max="769" width="6" style="1" bestFit="1" customWidth="1"/>
    <col min="770" max="770" width="18.85546875" style="1" customWidth="1"/>
    <col min="771" max="771" width="7" style="1" bestFit="1" customWidth="1"/>
    <col min="772" max="772" width="8" style="1" bestFit="1" customWidth="1"/>
    <col min="773" max="773" width="7" style="1" bestFit="1" customWidth="1"/>
    <col min="774" max="774" width="8" style="1" bestFit="1" customWidth="1"/>
    <col min="775" max="775" width="7.7109375" style="1" customWidth="1"/>
    <col min="776" max="776" width="6" style="1" bestFit="1" customWidth="1"/>
    <col min="777" max="777" width="7" style="1" bestFit="1" customWidth="1"/>
    <col min="778" max="779" width="6" style="1" bestFit="1" customWidth="1"/>
    <col min="780" max="780" width="7.5703125" style="1" customWidth="1"/>
    <col min="781" max="784" width="7" style="1" bestFit="1" customWidth="1"/>
    <col min="785" max="785" width="8.28515625" style="1" customWidth="1"/>
    <col min="786" max="789" width="7" style="1" bestFit="1" customWidth="1"/>
    <col min="790" max="790" width="7.7109375" style="1" customWidth="1"/>
    <col min="791" max="792" width="8" style="1" bestFit="1" customWidth="1"/>
    <col min="793" max="793" width="9.42578125" style="1" bestFit="1" customWidth="1"/>
    <col min="794" max="794" width="9.7109375" style="1" bestFit="1" customWidth="1"/>
    <col min="795" max="795" width="7" style="1" customWidth="1"/>
    <col min="796" max="796" width="11.42578125" style="1" bestFit="1" customWidth="1"/>
    <col min="797" max="1024" width="9.140625" style="1"/>
    <col min="1025" max="1025" width="6" style="1" bestFit="1" customWidth="1"/>
    <col min="1026" max="1026" width="18.85546875" style="1" customWidth="1"/>
    <col min="1027" max="1027" width="7" style="1" bestFit="1" customWidth="1"/>
    <col min="1028" max="1028" width="8" style="1" bestFit="1" customWidth="1"/>
    <col min="1029" max="1029" width="7" style="1" bestFit="1" customWidth="1"/>
    <col min="1030" max="1030" width="8" style="1" bestFit="1" customWidth="1"/>
    <col min="1031" max="1031" width="7.7109375" style="1" customWidth="1"/>
    <col min="1032" max="1032" width="6" style="1" bestFit="1" customWidth="1"/>
    <col min="1033" max="1033" width="7" style="1" bestFit="1" customWidth="1"/>
    <col min="1034" max="1035" width="6" style="1" bestFit="1" customWidth="1"/>
    <col min="1036" max="1036" width="7.5703125" style="1" customWidth="1"/>
    <col min="1037" max="1040" width="7" style="1" bestFit="1" customWidth="1"/>
    <col min="1041" max="1041" width="8.28515625" style="1" customWidth="1"/>
    <col min="1042" max="1045" width="7" style="1" bestFit="1" customWidth="1"/>
    <col min="1046" max="1046" width="7.7109375" style="1" customWidth="1"/>
    <col min="1047" max="1048" width="8" style="1" bestFit="1" customWidth="1"/>
    <col min="1049" max="1049" width="9.42578125" style="1" bestFit="1" customWidth="1"/>
    <col min="1050" max="1050" width="9.7109375" style="1" bestFit="1" customWidth="1"/>
    <col min="1051" max="1051" width="7" style="1" customWidth="1"/>
    <col min="1052" max="1052" width="11.42578125" style="1" bestFit="1" customWidth="1"/>
    <col min="1053" max="1280" width="9.140625" style="1"/>
    <col min="1281" max="1281" width="6" style="1" bestFit="1" customWidth="1"/>
    <col min="1282" max="1282" width="18.85546875" style="1" customWidth="1"/>
    <col min="1283" max="1283" width="7" style="1" bestFit="1" customWidth="1"/>
    <col min="1284" max="1284" width="8" style="1" bestFit="1" customWidth="1"/>
    <col min="1285" max="1285" width="7" style="1" bestFit="1" customWidth="1"/>
    <col min="1286" max="1286" width="8" style="1" bestFit="1" customWidth="1"/>
    <col min="1287" max="1287" width="7.7109375" style="1" customWidth="1"/>
    <col min="1288" max="1288" width="6" style="1" bestFit="1" customWidth="1"/>
    <col min="1289" max="1289" width="7" style="1" bestFit="1" customWidth="1"/>
    <col min="1290" max="1291" width="6" style="1" bestFit="1" customWidth="1"/>
    <col min="1292" max="1292" width="7.5703125" style="1" customWidth="1"/>
    <col min="1293" max="1296" width="7" style="1" bestFit="1" customWidth="1"/>
    <col min="1297" max="1297" width="8.28515625" style="1" customWidth="1"/>
    <col min="1298" max="1301" width="7" style="1" bestFit="1" customWidth="1"/>
    <col min="1302" max="1302" width="7.7109375" style="1" customWidth="1"/>
    <col min="1303" max="1304" width="8" style="1" bestFit="1" customWidth="1"/>
    <col min="1305" max="1305" width="9.42578125" style="1" bestFit="1" customWidth="1"/>
    <col min="1306" max="1306" width="9.7109375" style="1" bestFit="1" customWidth="1"/>
    <col min="1307" max="1307" width="7" style="1" customWidth="1"/>
    <col min="1308" max="1308" width="11.42578125" style="1" bestFit="1" customWidth="1"/>
    <col min="1309" max="1536" width="9.140625" style="1"/>
    <col min="1537" max="1537" width="6" style="1" bestFit="1" customWidth="1"/>
    <col min="1538" max="1538" width="18.85546875" style="1" customWidth="1"/>
    <col min="1539" max="1539" width="7" style="1" bestFit="1" customWidth="1"/>
    <col min="1540" max="1540" width="8" style="1" bestFit="1" customWidth="1"/>
    <col min="1541" max="1541" width="7" style="1" bestFit="1" customWidth="1"/>
    <col min="1542" max="1542" width="8" style="1" bestFit="1" customWidth="1"/>
    <col min="1543" max="1543" width="7.7109375" style="1" customWidth="1"/>
    <col min="1544" max="1544" width="6" style="1" bestFit="1" customWidth="1"/>
    <col min="1545" max="1545" width="7" style="1" bestFit="1" customWidth="1"/>
    <col min="1546" max="1547" width="6" style="1" bestFit="1" customWidth="1"/>
    <col min="1548" max="1548" width="7.5703125" style="1" customWidth="1"/>
    <col min="1549" max="1552" width="7" style="1" bestFit="1" customWidth="1"/>
    <col min="1553" max="1553" width="8.28515625" style="1" customWidth="1"/>
    <col min="1554" max="1557" width="7" style="1" bestFit="1" customWidth="1"/>
    <col min="1558" max="1558" width="7.7109375" style="1" customWidth="1"/>
    <col min="1559" max="1560" width="8" style="1" bestFit="1" customWidth="1"/>
    <col min="1561" max="1561" width="9.42578125" style="1" bestFit="1" customWidth="1"/>
    <col min="1562" max="1562" width="9.7109375" style="1" bestFit="1" customWidth="1"/>
    <col min="1563" max="1563" width="7" style="1" customWidth="1"/>
    <col min="1564" max="1564" width="11.42578125" style="1" bestFit="1" customWidth="1"/>
    <col min="1565" max="1792" width="9.140625" style="1"/>
    <col min="1793" max="1793" width="6" style="1" bestFit="1" customWidth="1"/>
    <col min="1794" max="1794" width="18.85546875" style="1" customWidth="1"/>
    <col min="1795" max="1795" width="7" style="1" bestFit="1" customWidth="1"/>
    <col min="1796" max="1796" width="8" style="1" bestFit="1" customWidth="1"/>
    <col min="1797" max="1797" width="7" style="1" bestFit="1" customWidth="1"/>
    <col min="1798" max="1798" width="8" style="1" bestFit="1" customWidth="1"/>
    <col min="1799" max="1799" width="7.7109375" style="1" customWidth="1"/>
    <col min="1800" max="1800" width="6" style="1" bestFit="1" customWidth="1"/>
    <col min="1801" max="1801" width="7" style="1" bestFit="1" customWidth="1"/>
    <col min="1802" max="1803" width="6" style="1" bestFit="1" customWidth="1"/>
    <col min="1804" max="1804" width="7.5703125" style="1" customWidth="1"/>
    <col min="1805" max="1808" width="7" style="1" bestFit="1" customWidth="1"/>
    <col min="1809" max="1809" width="8.28515625" style="1" customWidth="1"/>
    <col min="1810" max="1813" width="7" style="1" bestFit="1" customWidth="1"/>
    <col min="1814" max="1814" width="7.7109375" style="1" customWidth="1"/>
    <col min="1815" max="1816" width="8" style="1" bestFit="1" customWidth="1"/>
    <col min="1817" max="1817" width="9.42578125" style="1" bestFit="1" customWidth="1"/>
    <col min="1818" max="1818" width="9.7109375" style="1" bestFit="1" customWidth="1"/>
    <col min="1819" max="1819" width="7" style="1" customWidth="1"/>
    <col min="1820" max="1820" width="11.42578125" style="1" bestFit="1" customWidth="1"/>
    <col min="1821" max="2048" width="9.140625" style="1"/>
    <col min="2049" max="2049" width="6" style="1" bestFit="1" customWidth="1"/>
    <col min="2050" max="2050" width="18.85546875" style="1" customWidth="1"/>
    <col min="2051" max="2051" width="7" style="1" bestFit="1" customWidth="1"/>
    <col min="2052" max="2052" width="8" style="1" bestFit="1" customWidth="1"/>
    <col min="2053" max="2053" width="7" style="1" bestFit="1" customWidth="1"/>
    <col min="2054" max="2054" width="8" style="1" bestFit="1" customWidth="1"/>
    <col min="2055" max="2055" width="7.7109375" style="1" customWidth="1"/>
    <col min="2056" max="2056" width="6" style="1" bestFit="1" customWidth="1"/>
    <col min="2057" max="2057" width="7" style="1" bestFit="1" customWidth="1"/>
    <col min="2058" max="2059" width="6" style="1" bestFit="1" customWidth="1"/>
    <col min="2060" max="2060" width="7.5703125" style="1" customWidth="1"/>
    <col min="2061" max="2064" width="7" style="1" bestFit="1" customWidth="1"/>
    <col min="2065" max="2065" width="8.28515625" style="1" customWidth="1"/>
    <col min="2066" max="2069" width="7" style="1" bestFit="1" customWidth="1"/>
    <col min="2070" max="2070" width="7.7109375" style="1" customWidth="1"/>
    <col min="2071" max="2072" width="8" style="1" bestFit="1" customWidth="1"/>
    <col min="2073" max="2073" width="9.42578125" style="1" bestFit="1" customWidth="1"/>
    <col min="2074" max="2074" width="9.7109375" style="1" bestFit="1" customWidth="1"/>
    <col min="2075" max="2075" width="7" style="1" customWidth="1"/>
    <col min="2076" max="2076" width="11.42578125" style="1" bestFit="1" customWidth="1"/>
    <col min="2077" max="2304" width="9.140625" style="1"/>
    <col min="2305" max="2305" width="6" style="1" bestFit="1" customWidth="1"/>
    <col min="2306" max="2306" width="18.85546875" style="1" customWidth="1"/>
    <col min="2307" max="2307" width="7" style="1" bestFit="1" customWidth="1"/>
    <col min="2308" max="2308" width="8" style="1" bestFit="1" customWidth="1"/>
    <col min="2309" max="2309" width="7" style="1" bestFit="1" customWidth="1"/>
    <col min="2310" max="2310" width="8" style="1" bestFit="1" customWidth="1"/>
    <col min="2311" max="2311" width="7.7109375" style="1" customWidth="1"/>
    <col min="2312" max="2312" width="6" style="1" bestFit="1" customWidth="1"/>
    <col min="2313" max="2313" width="7" style="1" bestFit="1" customWidth="1"/>
    <col min="2314" max="2315" width="6" style="1" bestFit="1" customWidth="1"/>
    <col min="2316" max="2316" width="7.5703125" style="1" customWidth="1"/>
    <col min="2317" max="2320" width="7" style="1" bestFit="1" customWidth="1"/>
    <col min="2321" max="2321" width="8.28515625" style="1" customWidth="1"/>
    <col min="2322" max="2325" width="7" style="1" bestFit="1" customWidth="1"/>
    <col min="2326" max="2326" width="7.7109375" style="1" customWidth="1"/>
    <col min="2327" max="2328" width="8" style="1" bestFit="1" customWidth="1"/>
    <col min="2329" max="2329" width="9.42578125" style="1" bestFit="1" customWidth="1"/>
    <col min="2330" max="2330" width="9.7109375" style="1" bestFit="1" customWidth="1"/>
    <col min="2331" max="2331" width="7" style="1" customWidth="1"/>
    <col min="2332" max="2332" width="11.42578125" style="1" bestFit="1" customWidth="1"/>
    <col min="2333" max="2560" width="9.140625" style="1"/>
    <col min="2561" max="2561" width="6" style="1" bestFit="1" customWidth="1"/>
    <col min="2562" max="2562" width="18.85546875" style="1" customWidth="1"/>
    <col min="2563" max="2563" width="7" style="1" bestFit="1" customWidth="1"/>
    <col min="2564" max="2564" width="8" style="1" bestFit="1" customWidth="1"/>
    <col min="2565" max="2565" width="7" style="1" bestFit="1" customWidth="1"/>
    <col min="2566" max="2566" width="8" style="1" bestFit="1" customWidth="1"/>
    <col min="2567" max="2567" width="7.7109375" style="1" customWidth="1"/>
    <col min="2568" max="2568" width="6" style="1" bestFit="1" customWidth="1"/>
    <col min="2569" max="2569" width="7" style="1" bestFit="1" customWidth="1"/>
    <col min="2570" max="2571" width="6" style="1" bestFit="1" customWidth="1"/>
    <col min="2572" max="2572" width="7.5703125" style="1" customWidth="1"/>
    <col min="2573" max="2576" width="7" style="1" bestFit="1" customWidth="1"/>
    <col min="2577" max="2577" width="8.28515625" style="1" customWidth="1"/>
    <col min="2578" max="2581" width="7" style="1" bestFit="1" customWidth="1"/>
    <col min="2582" max="2582" width="7.7109375" style="1" customWidth="1"/>
    <col min="2583" max="2584" width="8" style="1" bestFit="1" customWidth="1"/>
    <col min="2585" max="2585" width="9.42578125" style="1" bestFit="1" customWidth="1"/>
    <col min="2586" max="2586" width="9.7109375" style="1" bestFit="1" customWidth="1"/>
    <col min="2587" max="2587" width="7" style="1" customWidth="1"/>
    <col min="2588" max="2588" width="11.42578125" style="1" bestFit="1" customWidth="1"/>
    <col min="2589" max="2816" width="9.140625" style="1"/>
    <col min="2817" max="2817" width="6" style="1" bestFit="1" customWidth="1"/>
    <col min="2818" max="2818" width="18.85546875" style="1" customWidth="1"/>
    <col min="2819" max="2819" width="7" style="1" bestFit="1" customWidth="1"/>
    <col min="2820" max="2820" width="8" style="1" bestFit="1" customWidth="1"/>
    <col min="2821" max="2821" width="7" style="1" bestFit="1" customWidth="1"/>
    <col min="2822" max="2822" width="8" style="1" bestFit="1" customWidth="1"/>
    <col min="2823" max="2823" width="7.7109375" style="1" customWidth="1"/>
    <col min="2824" max="2824" width="6" style="1" bestFit="1" customWidth="1"/>
    <col min="2825" max="2825" width="7" style="1" bestFit="1" customWidth="1"/>
    <col min="2826" max="2827" width="6" style="1" bestFit="1" customWidth="1"/>
    <col min="2828" max="2828" width="7.5703125" style="1" customWidth="1"/>
    <col min="2829" max="2832" width="7" style="1" bestFit="1" customWidth="1"/>
    <col min="2833" max="2833" width="8.28515625" style="1" customWidth="1"/>
    <col min="2834" max="2837" width="7" style="1" bestFit="1" customWidth="1"/>
    <col min="2838" max="2838" width="7.7109375" style="1" customWidth="1"/>
    <col min="2839" max="2840" width="8" style="1" bestFit="1" customWidth="1"/>
    <col min="2841" max="2841" width="9.42578125" style="1" bestFit="1" customWidth="1"/>
    <col min="2842" max="2842" width="9.7109375" style="1" bestFit="1" customWidth="1"/>
    <col min="2843" max="2843" width="7" style="1" customWidth="1"/>
    <col min="2844" max="2844" width="11.42578125" style="1" bestFit="1" customWidth="1"/>
    <col min="2845" max="3072" width="9.140625" style="1"/>
    <col min="3073" max="3073" width="6" style="1" bestFit="1" customWidth="1"/>
    <col min="3074" max="3074" width="18.85546875" style="1" customWidth="1"/>
    <col min="3075" max="3075" width="7" style="1" bestFit="1" customWidth="1"/>
    <col min="3076" max="3076" width="8" style="1" bestFit="1" customWidth="1"/>
    <col min="3077" max="3077" width="7" style="1" bestFit="1" customWidth="1"/>
    <col min="3078" max="3078" width="8" style="1" bestFit="1" customWidth="1"/>
    <col min="3079" max="3079" width="7.7109375" style="1" customWidth="1"/>
    <col min="3080" max="3080" width="6" style="1" bestFit="1" customWidth="1"/>
    <col min="3081" max="3081" width="7" style="1" bestFit="1" customWidth="1"/>
    <col min="3082" max="3083" width="6" style="1" bestFit="1" customWidth="1"/>
    <col min="3084" max="3084" width="7.5703125" style="1" customWidth="1"/>
    <col min="3085" max="3088" width="7" style="1" bestFit="1" customWidth="1"/>
    <col min="3089" max="3089" width="8.28515625" style="1" customWidth="1"/>
    <col min="3090" max="3093" width="7" style="1" bestFit="1" customWidth="1"/>
    <col min="3094" max="3094" width="7.7109375" style="1" customWidth="1"/>
    <col min="3095" max="3096" width="8" style="1" bestFit="1" customWidth="1"/>
    <col min="3097" max="3097" width="9.42578125" style="1" bestFit="1" customWidth="1"/>
    <col min="3098" max="3098" width="9.7109375" style="1" bestFit="1" customWidth="1"/>
    <col min="3099" max="3099" width="7" style="1" customWidth="1"/>
    <col min="3100" max="3100" width="11.42578125" style="1" bestFit="1" customWidth="1"/>
    <col min="3101" max="3328" width="9.140625" style="1"/>
    <col min="3329" max="3329" width="6" style="1" bestFit="1" customWidth="1"/>
    <col min="3330" max="3330" width="18.85546875" style="1" customWidth="1"/>
    <col min="3331" max="3331" width="7" style="1" bestFit="1" customWidth="1"/>
    <col min="3332" max="3332" width="8" style="1" bestFit="1" customWidth="1"/>
    <col min="3333" max="3333" width="7" style="1" bestFit="1" customWidth="1"/>
    <col min="3334" max="3334" width="8" style="1" bestFit="1" customWidth="1"/>
    <col min="3335" max="3335" width="7.7109375" style="1" customWidth="1"/>
    <col min="3336" max="3336" width="6" style="1" bestFit="1" customWidth="1"/>
    <col min="3337" max="3337" width="7" style="1" bestFit="1" customWidth="1"/>
    <col min="3338" max="3339" width="6" style="1" bestFit="1" customWidth="1"/>
    <col min="3340" max="3340" width="7.5703125" style="1" customWidth="1"/>
    <col min="3341" max="3344" width="7" style="1" bestFit="1" customWidth="1"/>
    <col min="3345" max="3345" width="8.28515625" style="1" customWidth="1"/>
    <col min="3346" max="3349" width="7" style="1" bestFit="1" customWidth="1"/>
    <col min="3350" max="3350" width="7.7109375" style="1" customWidth="1"/>
    <col min="3351" max="3352" width="8" style="1" bestFit="1" customWidth="1"/>
    <col min="3353" max="3353" width="9.42578125" style="1" bestFit="1" customWidth="1"/>
    <col min="3354" max="3354" width="9.7109375" style="1" bestFit="1" customWidth="1"/>
    <col min="3355" max="3355" width="7" style="1" customWidth="1"/>
    <col min="3356" max="3356" width="11.42578125" style="1" bestFit="1" customWidth="1"/>
    <col min="3357" max="3584" width="9.140625" style="1"/>
    <col min="3585" max="3585" width="6" style="1" bestFit="1" customWidth="1"/>
    <col min="3586" max="3586" width="18.85546875" style="1" customWidth="1"/>
    <col min="3587" max="3587" width="7" style="1" bestFit="1" customWidth="1"/>
    <col min="3588" max="3588" width="8" style="1" bestFit="1" customWidth="1"/>
    <col min="3589" max="3589" width="7" style="1" bestFit="1" customWidth="1"/>
    <col min="3590" max="3590" width="8" style="1" bestFit="1" customWidth="1"/>
    <col min="3591" max="3591" width="7.7109375" style="1" customWidth="1"/>
    <col min="3592" max="3592" width="6" style="1" bestFit="1" customWidth="1"/>
    <col min="3593" max="3593" width="7" style="1" bestFit="1" customWidth="1"/>
    <col min="3594" max="3595" width="6" style="1" bestFit="1" customWidth="1"/>
    <col min="3596" max="3596" width="7.5703125" style="1" customWidth="1"/>
    <col min="3597" max="3600" width="7" style="1" bestFit="1" customWidth="1"/>
    <col min="3601" max="3601" width="8.28515625" style="1" customWidth="1"/>
    <col min="3602" max="3605" width="7" style="1" bestFit="1" customWidth="1"/>
    <col min="3606" max="3606" width="7.7109375" style="1" customWidth="1"/>
    <col min="3607" max="3608" width="8" style="1" bestFit="1" customWidth="1"/>
    <col min="3609" max="3609" width="9.42578125" style="1" bestFit="1" customWidth="1"/>
    <col min="3610" max="3610" width="9.7109375" style="1" bestFit="1" customWidth="1"/>
    <col min="3611" max="3611" width="7" style="1" customWidth="1"/>
    <col min="3612" max="3612" width="11.42578125" style="1" bestFit="1" customWidth="1"/>
    <col min="3613" max="3840" width="9.140625" style="1"/>
    <col min="3841" max="3841" width="6" style="1" bestFit="1" customWidth="1"/>
    <col min="3842" max="3842" width="18.85546875" style="1" customWidth="1"/>
    <col min="3843" max="3843" width="7" style="1" bestFit="1" customWidth="1"/>
    <col min="3844" max="3844" width="8" style="1" bestFit="1" customWidth="1"/>
    <col min="3845" max="3845" width="7" style="1" bestFit="1" customWidth="1"/>
    <col min="3846" max="3846" width="8" style="1" bestFit="1" customWidth="1"/>
    <col min="3847" max="3847" width="7.7109375" style="1" customWidth="1"/>
    <col min="3848" max="3848" width="6" style="1" bestFit="1" customWidth="1"/>
    <col min="3849" max="3849" width="7" style="1" bestFit="1" customWidth="1"/>
    <col min="3850" max="3851" width="6" style="1" bestFit="1" customWidth="1"/>
    <col min="3852" max="3852" width="7.5703125" style="1" customWidth="1"/>
    <col min="3853" max="3856" width="7" style="1" bestFit="1" customWidth="1"/>
    <col min="3857" max="3857" width="8.28515625" style="1" customWidth="1"/>
    <col min="3858" max="3861" width="7" style="1" bestFit="1" customWidth="1"/>
    <col min="3862" max="3862" width="7.7109375" style="1" customWidth="1"/>
    <col min="3863" max="3864" width="8" style="1" bestFit="1" customWidth="1"/>
    <col min="3865" max="3865" width="9.42578125" style="1" bestFit="1" customWidth="1"/>
    <col min="3866" max="3866" width="9.7109375" style="1" bestFit="1" customWidth="1"/>
    <col min="3867" max="3867" width="7" style="1" customWidth="1"/>
    <col min="3868" max="3868" width="11.42578125" style="1" bestFit="1" customWidth="1"/>
    <col min="3869" max="4096" width="9.140625" style="1"/>
    <col min="4097" max="4097" width="6" style="1" bestFit="1" customWidth="1"/>
    <col min="4098" max="4098" width="18.85546875" style="1" customWidth="1"/>
    <col min="4099" max="4099" width="7" style="1" bestFit="1" customWidth="1"/>
    <col min="4100" max="4100" width="8" style="1" bestFit="1" customWidth="1"/>
    <col min="4101" max="4101" width="7" style="1" bestFit="1" customWidth="1"/>
    <col min="4102" max="4102" width="8" style="1" bestFit="1" customWidth="1"/>
    <col min="4103" max="4103" width="7.7109375" style="1" customWidth="1"/>
    <col min="4104" max="4104" width="6" style="1" bestFit="1" customWidth="1"/>
    <col min="4105" max="4105" width="7" style="1" bestFit="1" customWidth="1"/>
    <col min="4106" max="4107" width="6" style="1" bestFit="1" customWidth="1"/>
    <col min="4108" max="4108" width="7.5703125" style="1" customWidth="1"/>
    <col min="4109" max="4112" width="7" style="1" bestFit="1" customWidth="1"/>
    <col min="4113" max="4113" width="8.28515625" style="1" customWidth="1"/>
    <col min="4114" max="4117" width="7" style="1" bestFit="1" customWidth="1"/>
    <col min="4118" max="4118" width="7.7109375" style="1" customWidth="1"/>
    <col min="4119" max="4120" width="8" style="1" bestFit="1" customWidth="1"/>
    <col min="4121" max="4121" width="9.42578125" style="1" bestFit="1" customWidth="1"/>
    <col min="4122" max="4122" width="9.7109375" style="1" bestFit="1" customWidth="1"/>
    <col min="4123" max="4123" width="7" style="1" customWidth="1"/>
    <col min="4124" max="4124" width="11.42578125" style="1" bestFit="1" customWidth="1"/>
    <col min="4125" max="4352" width="9.140625" style="1"/>
    <col min="4353" max="4353" width="6" style="1" bestFit="1" customWidth="1"/>
    <col min="4354" max="4354" width="18.85546875" style="1" customWidth="1"/>
    <col min="4355" max="4355" width="7" style="1" bestFit="1" customWidth="1"/>
    <col min="4356" max="4356" width="8" style="1" bestFit="1" customWidth="1"/>
    <col min="4357" max="4357" width="7" style="1" bestFit="1" customWidth="1"/>
    <col min="4358" max="4358" width="8" style="1" bestFit="1" customWidth="1"/>
    <col min="4359" max="4359" width="7.7109375" style="1" customWidth="1"/>
    <col min="4360" max="4360" width="6" style="1" bestFit="1" customWidth="1"/>
    <col min="4361" max="4361" width="7" style="1" bestFit="1" customWidth="1"/>
    <col min="4362" max="4363" width="6" style="1" bestFit="1" customWidth="1"/>
    <col min="4364" max="4364" width="7.5703125" style="1" customWidth="1"/>
    <col min="4365" max="4368" width="7" style="1" bestFit="1" customWidth="1"/>
    <col min="4369" max="4369" width="8.28515625" style="1" customWidth="1"/>
    <col min="4370" max="4373" width="7" style="1" bestFit="1" customWidth="1"/>
    <col min="4374" max="4374" width="7.7109375" style="1" customWidth="1"/>
    <col min="4375" max="4376" width="8" style="1" bestFit="1" customWidth="1"/>
    <col min="4377" max="4377" width="9.42578125" style="1" bestFit="1" customWidth="1"/>
    <col min="4378" max="4378" width="9.7109375" style="1" bestFit="1" customWidth="1"/>
    <col min="4379" max="4379" width="7" style="1" customWidth="1"/>
    <col min="4380" max="4380" width="11.42578125" style="1" bestFit="1" customWidth="1"/>
    <col min="4381" max="4608" width="9.140625" style="1"/>
    <col min="4609" max="4609" width="6" style="1" bestFit="1" customWidth="1"/>
    <col min="4610" max="4610" width="18.85546875" style="1" customWidth="1"/>
    <col min="4611" max="4611" width="7" style="1" bestFit="1" customWidth="1"/>
    <col min="4612" max="4612" width="8" style="1" bestFit="1" customWidth="1"/>
    <col min="4613" max="4613" width="7" style="1" bestFit="1" customWidth="1"/>
    <col min="4614" max="4614" width="8" style="1" bestFit="1" customWidth="1"/>
    <col min="4615" max="4615" width="7.7109375" style="1" customWidth="1"/>
    <col min="4616" max="4616" width="6" style="1" bestFit="1" customWidth="1"/>
    <col min="4617" max="4617" width="7" style="1" bestFit="1" customWidth="1"/>
    <col min="4618" max="4619" width="6" style="1" bestFit="1" customWidth="1"/>
    <col min="4620" max="4620" width="7.5703125" style="1" customWidth="1"/>
    <col min="4621" max="4624" width="7" style="1" bestFit="1" customWidth="1"/>
    <col min="4625" max="4625" width="8.28515625" style="1" customWidth="1"/>
    <col min="4626" max="4629" width="7" style="1" bestFit="1" customWidth="1"/>
    <col min="4630" max="4630" width="7.7109375" style="1" customWidth="1"/>
    <col min="4631" max="4632" width="8" style="1" bestFit="1" customWidth="1"/>
    <col min="4633" max="4633" width="9.42578125" style="1" bestFit="1" customWidth="1"/>
    <col min="4634" max="4634" width="9.7109375" style="1" bestFit="1" customWidth="1"/>
    <col min="4635" max="4635" width="7" style="1" customWidth="1"/>
    <col min="4636" max="4636" width="11.42578125" style="1" bestFit="1" customWidth="1"/>
    <col min="4637" max="4864" width="9.140625" style="1"/>
    <col min="4865" max="4865" width="6" style="1" bestFit="1" customWidth="1"/>
    <col min="4866" max="4866" width="18.85546875" style="1" customWidth="1"/>
    <col min="4867" max="4867" width="7" style="1" bestFit="1" customWidth="1"/>
    <col min="4868" max="4868" width="8" style="1" bestFit="1" customWidth="1"/>
    <col min="4869" max="4869" width="7" style="1" bestFit="1" customWidth="1"/>
    <col min="4870" max="4870" width="8" style="1" bestFit="1" customWidth="1"/>
    <col min="4871" max="4871" width="7.7109375" style="1" customWidth="1"/>
    <col min="4872" max="4872" width="6" style="1" bestFit="1" customWidth="1"/>
    <col min="4873" max="4873" width="7" style="1" bestFit="1" customWidth="1"/>
    <col min="4874" max="4875" width="6" style="1" bestFit="1" customWidth="1"/>
    <col min="4876" max="4876" width="7.5703125" style="1" customWidth="1"/>
    <col min="4877" max="4880" width="7" style="1" bestFit="1" customWidth="1"/>
    <col min="4881" max="4881" width="8.28515625" style="1" customWidth="1"/>
    <col min="4882" max="4885" width="7" style="1" bestFit="1" customWidth="1"/>
    <col min="4886" max="4886" width="7.7109375" style="1" customWidth="1"/>
    <col min="4887" max="4888" width="8" style="1" bestFit="1" customWidth="1"/>
    <col min="4889" max="4889" width="9.42578125" style="1" bestFit="1" customWidth="1"/>
    <col min="4890" max="4890" width="9.7109375" style="1" bestFit="1" customWidth="1"/>
    <col min="4891" max="4891" width="7" style="1" customWidth="1"/>
    <col min="4892" max="4892" width="11.42578125" style="1" bestFit="1" customWidth="1"/>
    <col min="4893" max="5120" width="9.140625" style="1"/>
    <col min="5121" max="5121" width="6" style="1" bestFit="1" customWidth="1"/>
    <col min="5122" max="5122" width="18.85546875" style="1" customWidth="1"/>
    <col min="5123" max="5123" width="7" style="1" bestFit="1" customWidth="1"/>
    <col min="5124" max="5124" width="8" style="1" bestFit="1" customWidth="1"/>
    <col min="5125" max="5125" width="7" style="1" bestFit="1" customWidth="1"/>
    <col min="5126" max="5126" width="8" style="1" bestFit="1" customWidth="1"/>
    <col min="5127" max="5127" width="7.7109375" style="1" customWidth="1"/>
    <col min="5128" max="5128" width="6" style="1" bestFit="1" customWidth="1"/>
    <col min="5129" max="5129" width="7" style="1" bestFit="1" customWidth="1"/>
    <col min="5130" max="5131" width="6" style="1" bestFit="1" customWidth="1"/>
    <col min="5132" max="5132" width="7.5703125" style="1" customWidth="1"/>
    <col min="5133" max="5136" width="7" style="1" bestFit="1" customWidth="1"/>
    <col min="5137" max="5137" width="8.28515625" style="1" customWidth="1"/>
    <col min="5138" max="5141" width="7" style="1" bestFit="1" customWidth="1"/>
    <col min="5142" max="5142" width="7.7109375" style="1" customWidth="1"/>
    <col min="5143" max="5144" width="8" style="1" bestFit="1" customWidth="1"/>
    <col min="5145" max="5145" width="9.42578125" style="1" bestFit="1" customWidth="1"/>
    <col min="5146" max="5146" width="9.7109375" style="1" bestFit="1" customWidth="1"/>
    <col min="5147" max="5147" width="7" style="1" customWidth="1"/>
    <col min="5148" max="5148" width="11.42578125" style="1" bestFit="1" customWidth="1"/>
    <col min="5149" max="5376" width="9.140625" style="1"/>
    <col min="5377" max="5377" width="6" style="1" bestFit="1" customWidth="1"/>
    <col min="5378" max="5378" width="18.85546875" style="1" customWidth="1"/>
    <col min="5379" max="5379" width="7" style="1" bestFit="1" customWidth="1"/>
    <col min="5380" max="5380" width="8" style="1" bestFit="1" customWidth="1"/>
    <col min="5381" max="5381" width="7" style="1" bestFit="1" customWidth="1"/>
    <col min="5382" max="5382" width="8" style="1" bestFit="1" customWidth="1"/>
    <col min="5383" max="5383" width="7.7109375" style="1" customWidth="1"/>
    <col min="5384" max="5384" width="6" style="1" bestFit="1" customWidth="1"/>
    <col min="5385" max="5385" width="7" style="1" bestFit="1" customWidth="1"/>
    <col min="5386" max="5387" width="6" style="1" bestFit="1" customWidth="1"/>
    <col min="5388" max="5388" width="7.5703125" style="1" customWidth="1"/>
    <col min="5389" max="5392" width="7" style="1" bestFit="1" customWidth="1"/>
    <col min="5393" max="5393" width="8.28515625" style="1" customWidth="1"/>
    <col min="5394" max="5397" width="7" style="1" bestFit="1" customWidth="1"/>
    <col min="5398" max="5398" width="7.7109375" style="1" customWidth="1"/>
    <col min="5399" max="5400" width="8" style="1" bestFit="1" customWidth="1"/>
    <col min="5401" max="5401" width="9.42578125" style="1" bestFit="1" customWidth="1"/>
    <col min="5402" max="5402" width="9.7109375" style="1" bestFit="1" customWidth="1"/>
    <col min="5403" max="5403" width="7" style="1" customWidth="1"/>
    <col min="5404" max="5404" width="11.42578125" style="1" bestFit="1" customWidth="1"/>
    <col min="5405" max="5632" width="9.140625" style="1"/>
    <col min="5633" max="5633" width="6" style="1" bestFit="1" customWidth="1"/>
    <col min="5634" max="5634" width="18.85546875" style="1" customWidth="1"/>
    <col min="5635" max="5635" width="7" style="1" bestFit="1" customWidth="1"/>
    <col min="5636" max="5636" width="8" style="1" bestFit="1" customWidth="1"/>
    <col min="5637" max="5637" width="7" style="1" bestFit="1" customWidth="1"/>
    <col min="5638" max="5638" width="8" style="1" bestFit="1" customWidth="1"/>
    <col min="5639" max="5639" width="7.7109375" style="1" customWidth="1"/>
    <col min="5640" max="5640" width="6" style="1" bestFit="1" customWidth="1"/>
    <col min="5641" max="5641" width="7" style="1" bestFit="1" customWidth="1"/>
    <col min="5642" max="5643" width="6" style="1" bestFit="1" customWidth="1"/>
    <col min="5644" max="5644" width="7.5703125" style="1" customWidth="1"/>
    <col min="5645" max="5648" width="7" style="1" bestFit="1" customWidth="1"/>
    <col min="5649" max="5649" width="8.28515625" style="1" customWidth="1"/>
    <col min="5650" max="5653" width="7" style="1" bestFit="1" customWidth="1"/>
    <col min="5654" max="5654" width="7.7109375" style="1" customWidth="1"/>
    <col min="5655" max="5656" width="8" style="1" bestFit="1" customWidth="1"/>
    <col min="5657" max="5657" width="9.42578125" style="1" bestFit="1" customWidth="1"/>
    <col min="5658" max="5658" width="9.7109375" style="1" bestFit="1" customWidth="1"/>
    <col min="5659" max="5659" width="7" style="1" customWidth="1"/>
    <col min="5660" max="5660" width="11.42578125" style="1" bestFit="1" customWidth="1"/>
    <col min="5661" max="5888" width="9.140625" style="1"/>
    <col min="5889" max="5889" width="6" style="1" bestFit="1" customWidth="1"/>
    <col min="5890" max="5890" width="18.85546875" style="1" customWidth="1"/>
    <col min="5891" max="5891" width="7" style="1" bestFit="1" customWidth="1"/>
    <col min="5892" max="5892" width="8" style="1" bestFit="1" customWidth="1"/>
    <col min="5893" max="5893" width="7" style="1" bestFit="1" customWidth="1"/>
    <col min="5894" max="5894" width="8" style="1" bestFit="1" customWidth="1"/>
    <col min="5895" max="5895" width="7.7109375" style="1" customWidth="1"/>
    <col min="5896" max="5896" width="6" style="1" bestFit="1" customWidth="1"/>
    <col min="5897" max="5897" width="7" style="1" bestFit="1" customWidth="1"/>
    <col min="5898" max="5899" width="6" style="1" bestFit="1" customWidth="1"/>
    <col min="5900" max="5900" width="7.5703125" style="1" customWidth="1"/>
    <col min="5901" max="5904" width="7" style="1" bestFit="1" customWidth="1"/>
    <col min="5905" max="5905" width="8.28515625" style="1" customWidth="1"/>
    <col min="5906" max="5909" width="7" style="1" bestFit="1" customWidth="1"/>
    <col min="5910" max="5910" width="7.7109375" style="1" customWidth="1"/>
    <col min="5911" max="5912" width="8" style="1" bestFit="1" customWidth="1"/>
    <col min="5913" max="5913" width="9.42578125" style="1" bestFit="1" customWidth="1"/>
    <col min="5914" max="5914" width="9.7109375" style="1" bestFit="1" customWidth="1"/>
    <col min="5915" max="5915" width="7" style="1" customWidth="1"/>
    <col min="5916" max="5916" width="11.42578125" style="1" bestFit="1" customWidth="1"/>
    <col min="5917" max="6144" width="9.140625" style="1"/>
    <col min="6145" max="6145" width="6" style="1" bestFit="1" customWidth="1"/>
    <col min="6146" max="6146" width="18.85546875" style="1" customWidth="1"/>
    <col min="6147" max="6147" width="7" style="1" bestFit="1" customWidth="1"/>
    <col min="6148" max="6148" width="8" style="1" bestFit="1" customWidth="1"/>
    <col min="6149" max="6149" width="7" style="1" bestFit="1" customWidth="1"/>
    <col min="6150" max="6150" width="8" style="1" bestFit="1" customWidth="1"/>
    <col min="6151" max="6151" width="7.7109375" style="1" customWidth="1"/>
    <col min="6152" max="6152" width="6" style="1" bestFit="1" customWidth="1"/>
    <col min="6153" max="6153" width="7" style="1" bestFit="1" customWidth="1"/>
    <col min="6154" max="6155" width="6" style="1" bestFit="1" customWidth="1"/>
    <col min="6156" max="6156" width="7.5703125" style="1" customWidth="1"/>
    <col min="6157" max="6160" width="7" style="1" bestFit="1" customWidth="1"/>
    <col min="6161" max="6161" width="8.28515625" style="1" customWidth="1"/>
    <col min="6162" max="6165" width="7" style="1" bestFit="1" customWidth="1"/>
    <col min="6166" max="6166" width="7.7109375" style="1" customWidth="1"/>
    <col min="6167" max="6168" width="8" style="1" bestFit="1" customWidth="1"/>
    <col min="6169" max="6169" width="9.42578125" style="1" bestFit="1" customWidth="1"/>
    <col min="6170" max="6170" width="9.7109375" style="1" bestFit="1" customWidth="1"/>
    <col min="6171" max="6171" width="7" style="1" customWidth="1"/>
    <col min="6172" max="6172" width="11.42578125" style="1" bestFit="1" customWidth="1"/>
    <col min="6173" max="6400" width="9.140625" style="1"/>
    <col min="6401" max="6401" width="6" style="1" bestFit="1" customWidth="1"/>
    <col min="6402" max="6402" width="18.85546875" style="1" customWidth="1"/>
    <col min="6403" max="6403" width="7" style="1" bestFit="1" customWidth="1"/>
    <col min="6404" max="6404" width="8" style="1" bestFit="1" customWidth="1"/>
    <col min="6405" max="6405" width="7" style="1" bestFit="1" customWidth="1"/>
    <col min="6406" max="6406" width="8" style="1" bestFit="1" customWidth="1"/>
    <col min="6407" max="6407" width="7.7109375" style="1" customWidth="1"/>
    <col min="6408" max="6408" width="6" style="1" bestFit="1" customWidth="1"/>
    <col min="6409" max="6409" width="7" style="1" bestFit="1" customWidth="1"/>
    <col min="6410" max="6411" width="6" style="1" bestFit="1" customWidth="1"/>
    <col min="6412" max="6412" width="7.5703125" style="1" customWidth="1"/>
    <col min="6413" max="6416" width="7" style="1" bestFit="1" customWidth="1"/>
    <col min="6417" max="6417" width="8.28515625" style="1" customWidth="1"/>
    <col min="6418" max="6421" width="7" style="1" bestFit="1" customWidth="1"/>
    <col min="6422" max="6422" width="7.7109375" style="1" customWidth="1"/>
    <col min="6423" max="6424" width="8" style="1" bestFit="1" customWidth="1"/>
    <col min="6425" max="6425" width="9.42578125" style="1" bestFit="1" customWidth="1"/>
    <col min="6426" max="6426" width="9.7109375" style="1" bestFit="1" customWidth="1"/>
    <col min="6427" max="6427" width="7" style="1" customWidth="1"/>
    <col min="6428" max="6428" width="11.42578125" style="1" bestFit="1" customWidth="1"/>
    <col min="6429" max="6656" width="9.140625" style="1"/>
    <col min="6657" max="6657" width="6" style="1" bestFit="1" customWidth="1"/>
    <col min="6658" max="6658" width="18.85546875" style="1" customWidth="1"/>
    <col min="6659" max="6659" width="7" style="1" bestFit="1" customWidth="1"/>
    <col min="6660" max="6660" width="8" style="1" bestFit="1" customWidth="1"/>
    <col min="6661" max="6661" width="7" style="1" bestFit="1" customWidth="1"/>
    <col min="6662" max="6662" width="8" style="1" bestFit="1" customWidth="1"/>
    <col min="6663" max="6663" width="7.7109375" style="1" customWidth="1"/>
    <col min="6664" max="6664" width="6" style="1" bestFit="1" customWidth="1"/>
    <col min="6665" max="6665" width="7" style="1" bestFit="1" customWidth="1"/>
    <col min="6666" max="6667" width="6" style="1" bestFit="1" customWidth="1"/>
    <col min="6668" max="6668" width="7.5703125" style="1" customWidth="1"/>
    <col min="6669" max="6672" width="7" style="1" bestFit="1" customWidth="1"/>
    <col min="6673" max="6673" width="8.28515625" style="1" customWidth="1"/>
    <col min="6674" max="6677" width="7" style="1" bestFit="1" customWidth="1"/>
    <col min="6678" max="6678" width="7.7109375" style="1" customWidth="1"/>
    <col min="6679" max="6680" width="8" style="1" bestFit="1" customWidth="1"/>
    <col min="6681" max="6681" width="9.42578125" style="1" bestFit="1" customWidth="1"/>
    <col min="6682" max="6682" width="9.7109375" style="1" bestFit="1" customWidth="1"/>
    <col min="6683" max="6683" width="7" style="1" customWidth="1"/>
    <col min="6684" max="6684" width="11.42578125" style="1" bestFit="1" customWidth="1"/>
    <col min="6685" max="6912" width="9.140625" style="1"/>
    <col min="6913" max="6913" width="6" style="1" bestFit="1" customWidth="1"/>
    <col min="6914" max="6914" width="18.85546875" style="1" customWidth="1"/>
    <col min="6915" max="6915" width="7" style="1" bestFit="1" customWidth="1"/>
    <col min="6916" max="6916" width="8" style="1" bestFit="1" customWidth="1"/>
    <col min="6917" max="6917" width="7" style="1" bestFit="1" customWidth="1"/>
    <col min="6918" max="6918" width="8" style="1" bestFit="1" customWidth="1"/>
    <col min="6919" max="6919" width="7.7109375" style="1" customWidth="1"/>
    <col min="6920" max="6920" width="6" style="1" bestFit="1" customWidth="1"/>
    <col min="6921" max="6921" width="7" style="1" bestFit="1" customWidth="1"/>
    <col min="6922" max="6923" width="6" style="1" bestFit="1" customWidth="1"/>
    <col min="6924" max="6924" width="7.5703125" style="1" customWidth="1"/>
    <col min="6925" max="6928" width="7" style="1" bestFit="1" customWidth="1"/>
    <col min="6929" max="6929" width="8.28515625" style="1" customWidth="1"/>
    <col min="6930" max="6933" width="7" style="1" bestFit="1" customWidth="1"/>
    <col min="6934" max="6934" width="7.7109375" style="1" customWidth="1"/>
    <col min="6935" max="6936" width="8" style="1" bestFit="1" customWidth="1"/>
    <col min="6937" max="6937" width="9.42578125" style="1" bestFit="1" customWidth="1"/>
    <col min="6938" max="6938" width="9.7109375" style="1" bestFit="1" customWidth="1"/>
    <col min="6939" max="6939" width="7" style="1" customWidth="1"/>
    <col min="6940" max="6940" width="11.42578125" style="1" bestFit="1" customWidth="1"/>
    <col min="6941" max="7168" width="9.140625" style="1"/>
    <col min="7169" max="7169" width="6" style="1" bestFit="1" customWidth="1"/>
    <col min="7170" max="7170" width="18.85546875" style="1" customWidth="1"/>
    <col min="7171" max="7171" width="7" style="1" bestFit="1" customWidth="1"/>
    <col min="7172" max="7172" width="8" style="1" bestFit="1" customWidth="1"/>
    <col min="7173" max="7173" width="7" style="1" bestFit="1" customWidth="1"/>
    <col min="7174" max="7174" width="8" style="1" bestFit="1" customWidth="1"/>
    <col min="7175" max="7175" width="7.7109375" style="1" customWidth="1"/>
    <col min="7176" max="7176" width="6" style="1" bestFit="1" customWidth="1"/>
    <col min="7177" max="7177" width="7" style="1" bestFit="1" customWidth="1"/>
    <col min="7178" max="7179" width="6" style="1" bestFit="1" customWidth="1"/>
    <col min="7180" max="7180" width="7.5703125" style="1" customWidth="1"/>
    <col min="7181" max="7184" width="7" style="1" bestFit="1" customWidth="1"/>
    <col min="7185" max="7185" width="8.28515625" style="1" customWidth="1"/>
    <col min="7186" max="7189" width="7" style="1" bestFit="1" customWidth="1"/>
    <col min="7190" max="7190" width="7.7109375" style="1" customWidth="1"/>
    <col min="7191" max="7192" width="8" style="1" bestFit="1" customWidth="1"/>
    <col min="7193" max="7193" width="9.42578125" style="1" bestFit="1" customWidth="1"/>
    <col min="7194" max="7194" width="9.7109375" style="1" bestFit="1" customWidth="1"/>
    <col min="7195" max="7195" width="7" style="1" customWidth="1"/>
    <col min="7196" max="7196" width="11.42578125" style="1" bestFit="1" customWidth="1"/>
    <col min="7197" max="7424" width="9.140625" style="1"/>
    <col min="7425" max="7425" width="6" style="1" bestFit="1" customWidth="1"/>
    <col min="7426" max="7426" width="18.85546875" style="1" customWidth="1"/>
    <col min="7427" max="7427" width="7" style="1" bestFit="1" customWidth="1"/>
    <col min="7428" max="7428" width="8" style="1" bestFit="1" customWidth="1"/>
    <col min="7429" max="7429" width="7" style="1" bestFit="1" customWidth="1"/>
    <col min="7430" max="7430" width="8" style="1" bestFit="1" customWidth="1"/>
    <col min="7431" max="7431" width="7.7109375" style="1" customWidth="1"/>
    <col min="7432" max="7432" width="6" style="1" bestFit="1" customWidth="1"/>
    <col min="7433" max="7433" width="7" style="1" bestFit="1" customWidth="1"/>
    <col min="7434" max="7435" width="6" style="1" bestFit="1" customWidth="1"/>
    <col min="7436" max="7436" width="7.5703125" style="1" customWidth="1"/>
    <col min="7437" max="7440" width="7" style="1" bestFit="1" customWidth="1"/>
    <col min="7441" max="7441" width="8.28515625" style="1" customWidth="1"/>
    <col min="7442" max="7445" width="7" style="1" bestFit="1" customWidth="1"/>
    <col min="7446" max="7446" width="7.7109375" style="1" customWidth="1"/>
    <col min="7447" max="7448" width="8" style="1" bestFit="1" customWidth="1"/>
    <col min="7449" max="7449" width="9.42578125" style="1" bestFit="1" customWidth="1"/>
    <col min="7450" max="7450" width="9.7109375" style="1" bestFit="1" customWidth="1"/>
    <col min="7451" max="7451" width="7" style="1" customWidth="1"/>
    <col min="7452" max="7452" width="11.42578125" style="1" bestFit="1" customWidth="1"/>
    <col min="7453" max="7680" width="9.140625" style="1"/>
    <col min="7681" max="7681" width="6" style="1" bestFit="1" customWidth="1"/>
    <col min="7682" max="7682" width="18.85546875" style="1" customWidth="1"/>
    <col min="7683" max="7683" width="7" style="1" bestFit="1" customWidth="1"/>
    <col min="7684" max="7684" width="8" style="1" bestFit="1" customWidth="1"/>
    <col min="7685" max="7685" width="7" style="1" bestFit="1" customWidth="1"/>
    <col min="7686" max="7686" width="8" style="1" bestFit="1" customWidth="1"/>
    <col min="7687" max="7687" width="7.7109375" style="1" customWidth="1"/>
    <col min="7688" max="7688" width="6" style="1" bestFit="1" customWidth="1"/>
    <col min="7689" max="7689" width="7" style="1" bestFit="1" customWidth="1"/>
    <col min="7690" max="7691" width="6" style="1" bestFit="1" customWidth="1"/>
    <col min="7692" max="7692" width="7.5703125" style="1" customWidth="1"/>
    <col min="7693" max="7696" width="7" style="1" bestFit="1" customWidth="1"/>
    <col min="7697" max="7697" width="8.28515625" style="1" customWidth="1"/>
    <col min="7698" max="7701" width="7" style="1" bestFit="1" customWidth="1"/>
    <col min="7702" max="7702" width="7.7109375" style="1" customWidth="1"/>
    <col min="7703" max="7704" width="8" style="1" bestFit="1" customWidth="1"/>
    <col min="7705" max="7705" width="9.42578125" style="1" bestFit="1" customWidth="1"/>
    <col min="7706" max="7706" width="9.7109375" style="1" bestFit="1" customWidth="1"/>
    <col min="7707" max="7707" width="7" style="1" customWidth="1"/>
    <col min="7708" max="7708" width="11.42578125" style="1" bestFit="1" customWidth="1"/>
    <col min="7709" max="7936" width="9.140625" style="1"/>
    <col min="7937" max="7937" width="6" style="1" bestFit="1" customWidth="1"/>
    <col min="7938" max="7938" width="18.85546875" style="1" customWidth="1"/>
    <col min="7939" max="7939" width="7" style="1" bestFit="1" customWidth="1"/>
    <col min="7940" max="7940" width="8" style="1" bestFit="1" customWidth="1"/>
    <col min="7941" max="7941" width="7" style="1" bestFit="1" customWidth="1"/>
    <col min="7942" max="7942" width="8" style="1" bestFit="1" customWidth="1"/>
    <col min="7943" max="7943" width="7.7109375" style="1" customWidth="1"/>
    <col min="7944" max="7944" width="6" style="1" bestFit="1" customWidth="1"/>
    <col min="7945" max="7945" width="7" style="1" bestFit="1" customWidth="1"/>
    <col min="7946" max="7947" width="6" style="1" bestFit="1" customWidth="1"/>
    <col min="7948" max="7948" width="7.5703125" style="1" customWidth="1"/>
    <col min="7949" max="7952" width="7" style="1" bestFit="1" customWidth="1"/>
    <col min="7953" max="7953" width="8.28515625" style="1" customWidth="1"/>
    <col min="7954" max="7957" width="7" style="1" bestFit="1" customWidth="1"/>
    <col min="7958" max="7958" width="7.7109375" style="1" customWidth="1"/>
    <col min="7959" max="7960" width="8" style="1" bestFit="1" customWidth="1"/>
    <col min="7961" max="7961" width="9.42578125" style="1" bestFit="1" customWidth="1"/>
    <col min="7962" max="7962" width="9.7109375" style="1" bestFit="1" customWidth="1"/>
    <col min="7963" max="7963" width="7" style="1" customWidth="1"/>
    <col min="7964" max="7964" width="11.42578125" style="1" bestFit="1" customWidth="1"/>
    <col min="7965" max="8192" width="9.140625" style="1"/>
    <col min="8193" max="8193" width="6" style="1" bestFit="1" customWidth="1"/>
    <col min="8194" max="8194" width="18.85546875" style="1" customWidth="1"/>
    <col min="8195" max="8195" width="7" style="1" bestFit="1" customWidth="1"/>
    <col min="8196" max="8196" width="8" style="1" bestFit="1" customWidth="1"/>
    <col min="8197" max="8197" width="7" style="1" bestFit="1" customWidth="1"/>
    <col min="8198" max="8198" width="8" style="1" bestFit="1" customWidth="1"/>
    <col min="8199" max="8199" width="7.7109375" style="1" customWidth="1"/>
    <col min="8200" max="8200" width="6" style="1" bestFit="1" customWidth="1"/>
    <col min="8201" max="8201" width="7" style="1" bestFit="1" customWidth="1"/>
    <col min="8202" max="8203" width="6" style="1" bestFit="1" customWidth="1"/>
    <col min="8204" max="8204" width="7.5703125" style="1" customWidth="1"/>
    <col min="8205" max="8208" width="7" style="1" bestFit="1" customWidth="1"/>
    <col min="8209" max="8209" width="8.28515625" style="1" customWidth="1"/>
    <col min="8210" max="8213" width="7" style="1" bestFit="1" customWidth="1"/>
    <col min="8214" max="8214" width="7.7109375" style="1" customWidth="1"/>
    <col min="8215" max="8216" width="8" style="1" bestFit="1" customWidth="1"/>
    <col min="8217" max="8217" width="9.42578125" style="1" bestFit="1" customWidth="1"/>
    <col min="8218" max="8218" width="9.7109375" style="1" bestFit="1" customWidth="1"/>
    <col min="8219" max="8219" width="7" style="1" customWidth="1"/>
    <col min="8220" max="8220" width="11.42578125" style="1" bestFit="1" customWidth="1"/>
    <col min="8221" max="8448" width="9.140625" style="1"/>
    <col min="8449" max="8449" width="6" style="1" bestFit="1" customWidth="1"/>
    <col min="8450" max="8450" width="18.85546875" style="1" customWidth="1"/>
    <col min="8451" max="8451" width="7" style="1" bestFit="1" customWidth="1"/>
    <col min="8452" max="8452" width="8" style="1" bestFit="1" customWidth="1"/>
    <col min="8453" max="8453" width="7" style="1" bestFit="1" customWidth="1"/>
    <col min="8454" max="8454" width="8" style="1" bestFit="1" customWidth="1"/>
    <col min="8455" max="8455" width="7.7109375" style="1" customWidth="1"/>
    <col min="8456" max="8456" width="6" style="1" bestFit="1" customWidth="1"/>
    <col min="8457" max="8457" width="7" style="1" bestFit="1" customWidth="1"/>
    <col min="8458" max="8459" width="6" style="1" bestFit="1" customWidth="1"/>
    <col min="8460" max="8460" width="7.5703125" style="1" customWidth="1"/>
    <col min="8461" max="8464" width="7" style="1" bestFit="1" customWidth="1"/>
    <col min="8465" max="8465" width="8.28515625" style="1" customWidth="1"/>
    <col min="8466" max="8469" width="7" style="1" bestFit="1" customWidth="1"/>
    <col min="8470" max="8470" width="7.7109375" style="1" customWidth="1"/>
    <col min="8471" max="8472" width="8" style="1" bestFit="1" customWidth="1"/>
    <col min="8473" max="8473" width="9.42578125" style="1" bestFit="1" customWidth="1"/>
    <col min="8474" max="8474" width="9.7109375" style="1" bestFit="1" customWidth="1"/>
    <col min="8475" max="8475" width="7" style="1" customWidth="1"/>
    <col min="8476" max="8476" width="11.42578125" style="1" bestFit="1" customWidth="1"/>
    <col min="8477" max="8704" width="9.140625" style="1"/>
    <col min="8705" max="8705" width="6" style="1" bestFit="1" customWidth="1"/>
    <col min="8706" max="8706" width="18.85546875" style="1" customWidth="1"/>
    <col min="8707" max="8707" width="7" style="1" bestFit="1" customWidth="1"/>
    <col min="8708" max="8708" width="8" style="1" bestFit="1" customWidth="1"/>
    <col min="8709" max="8709" width="7" style="1" bestFit="1" customWidth="1"/>
    <col min="8710" max="8710" width="8" style="1" bestFit="1" customWidth="1"/>
    <col min="8711" max="8711" width="7.7109375" style="1" customWidth="1"/>
    <col min="8712" max="8712" width="6" style="1" bestFit="1" customWidth="1"/>
    <col min="8713" max="8713" width="7" style="1" bestFit="1" customWidth="1"/>
    <col min="8714" max="8715" width="6" style="1" bestFit="1" customWidth="1"/>
    <col min="8716" max="8716" width="7.5703125" style="1" customWidth="1"/>
    <col min="8717" max="8720" width="7" style="1" bestFit="1" customWidth="1"/>
    <col min="8721" max="8721" width="8.28515625" style="1" customWidth="1"/>
    <col min="8722" max="8725" width="7" style="1" bestFit="1" customWidth="1"/>
    <col min="8726" max="8726" width="7.7109375" style="1" customWidth="1"/>
    <col min="8727" max="8728" width="8" style="1" bestFit="1" customWidth="1"/>
    <col min="8729" max="8729" width="9.42578125" style="1" bestFit="1" customWidth="1"/>
    <col min="8730" max="8730" width="9.7109375" style="1" bestFit="1" customWidth="1"/>
    <col min="8731" max="8731" width="7" style="1" customWidth="1"/>
    <col min="8732" max="8732" width="11.42578125" style="1" bestFit="1" customWidth="1"/>
    <col min="8733" max="8960" width="9.140625" style="1"/>
    <col min="8961" max="8961" width="6" style="1" bestFit="1" customWidth="1"/>
    <col min="8962" max="8962" width="18.85546875" style="1" customWidth="1"/>
    <col min="8963" max="8963" width="7" style="1" bestFit="1" customWidth="1"/>
    <col min="8964" max="8964" width="8" style="1" bestFit="1" customWidth="1"/>
    <col min="8965" max="8965" width="7" style="1" bestFit="1" customWidth="1"/>
    <col min="8966" max="8966" width="8" style="1" bestFit="1" customWidth="1"/>
    <col min="8967" max="8967" width="7.7109375" style="1" customWidth="1"/>
    <col min="8968" max="8968" width="6" style="1" bestFit="1" customWidth="1"/>
    <col min="8969" max="8969" width="7" style="1" bestFit="1" customWidth="1"/>
    <col min="8970" max="8971" width="6" style="1" bestFit="1" customWidth="1"/>
    <col min="8972" max="8972" width="7.5703125" style="1" customWidth="1"/>
    <col min="8973" max="8976" width="7" style="1" bestFit="1" customWidth="1"/>
    <col min="8977" max="8977" width="8.28515625" style="1" customWidth="1"/>
    <col min="8978" max="8981" width="7" style="1" bestFit="1" customWidth="1"/>
    <col min="8982" max="8982" width="7.7109375" style="1" customWidth="1"/>
    <col min="8983" max="8984" width="8" style="1" bestFit="1" customWidth="1"/>
    <col min="8985" max="8985" width="9.42578125" style="1" bestFit="1" customWidth="1"/>
    <col min="8986" max="8986" width="9.7109375" style="1" bestFit="1" customWidth="1"/>
    <col min="8987" max="8987" width="7" style="1" customWidth="1"/>
    <col min="8988" max="8988" width="11.42578125" style="1" bestFit="1" customWidth="1"/>
    <col min="8989" max="9216" width="9.140625" style="1"/>
    <col min="9217" max="9217" width="6" style="1" bestFit="1" customWidth="1"/>
    <col min="9218" max="9218" width="18.85546875" style="1" customWidth="1"/>
    <col min="9219" max="9219" width="7" style="1" bestFit="1" customWidth="1"/>
    <col min="9220" max="9220" width="8" style="1" bestFit="1" customWidth="1"/>
    <col min="9221" max="9221" width="7" style="1" bestFit="1" customWidth="1"/>
    <col min="9222" max="9222" width="8" style="1" bestFit="1" customWidth="1"/>
    <col min="9223" max="9223" width="7.7109375" style="1" customWidth="1"/>
    <col min="9224" max="9224" width="6" style="1" bestFit="1" customWidth="1"/>
    <col min="9225" max="9225" width="7" style="1" bestFit="1" customWidth="1"/>
    <col min="9226" max="9227" width="6" style="1" bestFit="1" customWidth="1"/>
    <col min="9228" max="9228" width="7.5703125" style="1" customWidth="1"/>
    <col min="9229" max="9232" width="7" style="1" bestFit="1" customWidth="1"/>
    <col min="9233" max="9233" width="8.28515625" style="1" customWidth="1"/>
    <col min="9234" max="9237" width="7" style="1" bestFit="1" customWidth="1"/>
    <col min="9238" max="9238" width="7.7109375" style="1" customWidth="1"/>
    <col min="9239" max="9240" width="8" style="1" bestFit="1" customWidth="1"/>
    <col min="9241" max="9241" width="9.42578125" style="1" bestFit="1" customWidth="1"/>
    <col min="9242" max="9242" width="9.7109375" style="1" bestFit="1" customWidth="1"/>
    <col min="9243" max="9243" width="7" style="1" customWidth="1"/>
    <col min="9244" max="9244" width="11.42578125" style="1" bestFit="1" customWidth="1"/>
    <col min="9245" max="9472" width="9.140625" style="1"/>
    <col min="9473" max="9473" width="6" style="1" bestFit="1" customWidth="1"/>
    <col min="9474" max="9474" width="18.85546875" style="1" customWidth="1"/>
    <col min="9475" max="9475" width="7" style="1" bestFit="1" customWidth="1"/>
    <col min="9476" max="9476" width="8" style="1" bestFit="1" customWidth="1"/>
    <col min="9477" max="9477" width="7" style="1" bestFit="1" customWidth="1"/>
    <col min="9478" max="9478" width="8" style="1" bestFit="1" customWidth="1"/>
    <col min="9479" max="9479" width="7.7109375" style="1" customWidth="1"/>
    <col min="9480" max="9480" width="6" style="1" bestFit="1" customWidth="1"/>
    <col min="9481" max="9481" width="7" style="1" bestFit="1" customWidth="1"/>
    <col min="9482" max="9483" width="6" style="1" bestFit="1" customWidth="1"/>
    <col min="9484" max="9484" width="7.5703125" style="1" customWidth="1"/>
    <col min="9485" max="9488" width="7" style="1" bestFit="1" customWidth="1"/>
    <col min="9489" max="9489" width="8.28515625" style="1" customWidth="1"/>
    <col min="9490" max="9493" width="7" style="1" bestFit="1" customWidth="1"/>
    <col min="9494" max="9494" width="7.7109375" style="1" customWidth="1"/>
    <col min="9495" max="9496" width="8" style="1" bestFit="1" customWidth="1"/>
    <col min="9497" max="9497" width="9.42578125" style="1" bestFit="1" customWidth="1"/>
    <col min="9498" max="9498" width="9.7109375" style="1" bestFit="1" customWidth="1"/>
    <col min="9499" max="9499" width="7" style="1" customWidth="1"/>
    <col min="9500" max="9500" width="11.42578125" style="1" bestFit="1" customWidth="1"/>
    <col min="9501" max="9728" width="9.140625" style="1"/>
    <col min="9729" max="9729" width="6" style="1" bestFit="1" customWidth="1"/>
    <col min="9730" max="9730" width="18.85546875" style="1" customWidth="1"/>
    <col min="9731" max="9731" width="7" style="1" bestFit="1" customWidth="1"/>
    <col min="9732" max="9732" width="8" style="1" bestFit="1" customWidth="1"/>
    <col min="9733" max="9733" width="7" style="1" bestFit="1" customWidth="1"/>
    <col min="9734" max="9734" width="8" style="1" bestFit="1" customWidth="1"/>
    <col min="9735" max="9735" width="7.7109375" style="1" customWidth="1"/>
    <col min="9736" max="9736" width="6" style="1" bestFit="1" customWidth="1"/>
    <col min="9737" max="9737" width="7" style="1" bestFit="1" customWidth="1"/>
    <col min="9738" max="9739" width="6" style="1" bestFit="1" customWidth="1"/>
    <col min="9740" max="9740" width="7.5703125" style="1" customWidth="1"/>
    <col min="9741" max="9744" width="7" style="1" bestFit="1" customWidth="1"/>
    <col min="9745" max="9745" width="8.28515625" style="1" customWidth="1"/>
    <col min="9746" max="9749" width="7" style="1" bestFit="1" customWidth="1"/>
    <col min="9750" max="9750" width="7.7109375" style="1" customWidth="1"/>
    <col min="9751" max="9752" width="8" style="1" bestFit="1" customWidth="1"/>
    <col min="9753" max="9753" width="9.42578125" style="1" bestFit="1" customWidth="1"/>
    <col min="9754" max="9754" width="9.7109375" style="1" bestFit="1" customWidth="1"/>
    <col min="9755" max="9755" width="7" style="1" customWidth="1"/>
    <col min="9756" max="9756" width="11.42578125" style="1" bestFit="1" customWidth="1"/>
    <col min="9757" max="9984" width="9.140625" style="1"/>
    <col min="9985" max="9985" width="6" style="1" bestFit="1" customWidth="1"/>
    <col min="9986" max="9986" width="18.85546875" style="1" customWidth="1"/>
    <col min="9987" max="9987" width="7" style="1" bestFit="1" customWidth="1"/>
    <col min="9988" max="9988" width="8" style="1" bestFit="1" customWidth="1"/>
    <col min="9989" max="9989" width="7" style="1" bestFit="1" customWidth="1"/>
    <col min="9990" max="9990" width="8" style="1" bestFit="1" customWidth="1"/>
    <col min="9991" max="9991" width="7.7109375" style="1" customWidth="1"/>
    <col min="9992" max="9992" width="6" style="1" bestFit="1" customWidth="1"/>
    <col min="9993" max="9993" width="7" style="1" bestFit="1" customWidth="1"/>
    <col min="9994" max="9995" width="6" style="1" bestFit="1" customWidth="1"/>
    <col min="9996" max="9996" width="7.5703125" style="1" customWidth="1"/>
    <col min="9997" max="10000" width="7" style="1" bestFit="1" customWidth="1"/>
    <col min="10001" max="10001" width="8.28515625" style="1" customWidth="1"/>
    <col min="10002" max="10005" width="7" style="1" bestFit="1" customWidth="1"/>
    <col min="10006" max="10006" width="7.7109375" style="1" customWidth="1"/>
    <col min="10007" max="10008" width="8" style="1" bestFit="1" customWidth="1"/>
    <col min="10009" max="10009" width="9.42578125" style="1" bestFit="1" customWidth="1"/>
    <col min="10010" max="10010" width="9.7109375" style="1" bestFit="1" customWidth="1"/>
    <col min="10011" max="10011" width="7" style="1" customWidth="1"/>
    <col min="10012" max="10012" width="11.42578125" style="1" bestFit="1" customWidth="1"/>
    <col min="10013" max="10240" width="9.140625" style="1"/>
    <col min="10241" max="10241" width="6" style="1" bestFit="1" customWidth="1"/>
    <col min="10242" max="10242" width="18.85546875" style="1" customWidth="1"/>
    <col min="10243" max="10243" width="7" style="1" bestFit="1" customWidth="1"/>
    <col min="10244" max="10244" width="8" style="1" bestFit="1" customWidth="1"/>
    <col min="10245" max="10245" width="7" style="1" bestFit="1" customWidth="1"/>
    <col min="10246" max="10246" width="8" style="1" bestFit="1" customWidth="1"/>
    <col min="10247" max="10247" width="7.7109375" style="1" customWidth="1"/>
    <col min="10248" max="10248" width="6" style="1" bestFit="1" customWidth="1"/>
    <col min="10249" max="10249" width="7" style="1" bestFit="1" customWidth="1"/>
    <col min="10250" max="10251" width="6" style="1" bestFit="1" customWidth="1"/>
    <col min="10252" max="10252" width="7.5703125" style="1" customWidth="1"/>
    <col min="10253" max="10256" width="7" style="1" bestFit="1" customWidth="1"/>
    <col min="10257" max="10257" width="8.28515625" style="1" customWidth="1"/>
    <col min="10258" max="10261" width="7" style="1" bestFit="1" customWidth="1"/>
    <col min="10262" max="10262" width="7.7109375" style="1" customWidth="1"/>
    <col min="10263" max="10264" width="8" style="1" bestFit="1" customWidth="1"/>
    <col min="10265" max="10265" width="9.42578125" style="1" bestFit="1" customWidth="1"/>
    <col min="10266" max="10266" width="9.7109375" style="1" bestFit="1" customWidth="1"/>
    <col min="10267" max="10267" width="7" style="1" customWidth="1"/>
    <col min="10268" max="10268" width="11.42578125" style="1" bestFit="1" customWidth="1"/>
    <col min="10269" max="10496" width="9.140625" style="1"/>
    <col min="10497" max="10497" width="6" style="1" bestFit="1" customWidth="1"/>
    <col min="10498" max="10498" width="18.85546875" style="1" customWidth="1"/>
    <col min="10499" max="10499" width="7" style="1" bestFit="1" customWidth="1"/>
    <col min="10500" max="10500" width="8" style="1" bestFit="1" customWidth="1"/>
    <col min="10501" max="10501" width="7" style="1" bestFit="1" customWidth="1"/>
    <col min="10502" max="10502" width="8" style="1" bestFit="1" customWidth="1"/>
    <col min="10503" max="10503" width="7.7109375" style="1" customWidth="1"/>
    <col min="10504" max="10504" width="6" style="1" bestFit="1" customWidth="1"/>
    <col min="10505" max="10505" width="7" style="1" bestFit="1" customWidth="1"/>
    <col min="10506" max="10507" width="6" style="1" bestFit="1" customWidth="1"/>
    <col min="10508" max="10508" width="7.5703125" style="1" customWidth="1"/>
    <col min="10509" max="10512" width="7" style="1" bestFit="1" customWidth="1"/>
    <col min="10513" max="10513" width="8.28515625" style="1" customWidth="1"/>
    <col min="10514" max="10517" width="7" style="1" bestFit="1" customWidth="1"/>
    <col min="10518" max="10518" width="7.7109375" style="1" customWidth="1"/>
    <col min="10519" max="10520" width="8" style="1" bestFit="1" customWidth="1"/>
    <col min="10521" max="10521" width="9.42578125" style="1" bestFit="1" customWidth="1"/>
    <col min="10522" max="10522" width="9.7109375" style="1" bestFit="1" customWidth="1"/>
    <col min="10523" max="10523" width="7" style="1" customWidth="1"/>
    <col min="10524" max="10524" width="11.42578125" style="1" bestFit="1" customWidth="1"/>
    <col min="10525" max="10752" width="9.140625" style="1"/>
    <col min="10753" max="10753" width="6" style="1" bestFit="1" customWidth="1"/>
    <col min="10754" max="10754" width="18.85546875" style="1" customWidth="1"/>
    <col min="10755" max="10755" width="7" style="1" bestFit="1" customWidth="1"/>
    <col min="10756" max="10756" width="8" style="1" bestFit="1" customWidth="1"/>
    <col min="10757" max="10757" width="7" style="1" bestFit="1" customWidth="1"/>
    <col min="10758" max="10758" width="8" style="1" bestFit="1" customWidth="1"/>
    <col min="10759" max="10759" width="7.7109375" style="1" customWidth="1"/>
    <col min="10760" max="10760" width="6" style="1" bestFit="1" customWidth="1"/>
    <col min="10761" max="10761" width="7" style="1" bestFit="1" customWidth="1"/>
    <col min="10762" max="10763" width="6" style="1" bestFit="1" customWidth="1"/>
    <col min="10764" max="10764" width="7.5703125" style="1" customWidth="1"/>
    <col min="10765" max="10768" width="7" style="1" bestFit="1" customWidth="1"/>
    <col min="10769" max="10769" width="8.28515625" style="1" customWidth="1"/>
    <col min="10770" max="10773" width="7" style="1" bestFit="1" customWidth="1"/>
    <col min="10774" max="10774" width="7.7109375" style="1" customWidth="1"/>
    <col min="10775" max="10776" width="8" style="1" bestFit="1" customWidth="1"/>
    <col min="10777" max="10777" width="9.42578125" style="1" bestFit="1" customWidth="1"/>
    <col min="10778" max="10778" width="9.7109375" style="1" bestFit="1" customWidth="1"/>
    <col min="10779" max="10779" width="7" style="1" customWidth="1"/>
    <col min="10780" max="10780" width="11.42578125" style="1" bestFit="1" customWidth="1"/>
    <col min="10781" max="11008" width="9.140625" style="1"/>
    <col min="11009" max="11009" width="6" style="1" bestFit="1" customWidth="1"/>
    <col min="11010" max="11010" width="18.85546875" style="1" customWidth="1"/>
    <col min="11011" max="11011" width="7" style="1" bestFit="1" customWidth="1"/>
    <col min="11012" max="11012" width="8" style="1" bestFit="1" customWidth="1"/>
    <col min="11013" max="11013" width="7" style="1" bestFit="1" customWidth="1"/>
    <col min="11014" max="11014" width="8" style="1" bestFit="1" customWidth="1"/>
    <col min="11015" max="11015" width="7.7109375" style="1" customWidth="1"/>
    <col min="11016" max="11016" width="6" style="1" bestFit="1" customWidth="1"/>
    <col min="11017" max="11017" width="7" style="1" bestFit="1" customWidth="1"/>
    <col min="11018" max="11019" width="6" style="1" bestFit="1" customWidth="1"/>
    <col min="11020" max="11020" width="7.5703125" style="1" customWidth="1"/>
    <col min="11021" max="11024" width="7" style="1" bestFit="1" customWidth="1"/>
    <col min="11025" max="11025" width="8.28515625" style="1" customWidth="1"/>
    <col min="11026" max="11029" width="7" style="1" bestFit="1" customWidth="1"/>
    <col min="11030" max="11030" width="7.7109375" style="1" customWidth="1"/>
    <col min="11031" max="11032" width="8" style="1" bestFit="1" customWidth="1"/>
    <col min="11033" max="11033" width="9.42578125" style="1" bestFit="1" customWidth="1"/>
    <col min="11034" max="11034" width="9.7109375" style="1" bestFit="1" customWidth="1"/>
    <col min="11035" max="11035" width="7" style="1" customWidth="1"/>
    <col min="11036" max="11036" width="11.42578125" style="1" bestFit="1" customWidth="1"/>
    <col min="11037" max="11264" width="9.140625" style="1"/>
    <col min="11265" max="11265" width="6" style="1" bestFit="1" customWidth="1"/>
    <col min="11266" max="11266" width="18.85546875" style="1" customWidth="1"/>
    <col min="11267" max="11267" width="7" style="1" bestFit="1" customWidth="1"/>
    <col min="11268" max="11268" width="8" style="1" bestFit="1" customWidth="1"/>
    <col min="11269" max="11269" width="7" style="1" bestFit="1" customWidth="1"/>
    <col min="11270" max="11270" width="8" style="1" bestFit="1" customWidth="1"/>
    <col min="11271" max="11271" width="7.7109375" style="1" customWidth="1"/>
    <col min="11272" max="11272" width="6" style="1" bestFit="1" customWidth="1"/>
    <col min="11273" max="11273" width="7" style="1" bestFit="1" customWidth="1"/>
    <col min="11274" max="11275" width="6" style="1" bestFit="1" customWidth="1"/>
    <col min="11276" max="11276" width="7.5703125" style="1" customWidth="1"/>
    <col min="11277" max="11280" width="7" style="1" bestFit="1" customWidth="1"/>
    <col min="11281" max="11281" width="8.28515625" style="1" customWidth="1"/>
    <col min="11282" max="11285" width="7" style="1" bestFit="1" customWidth="1"/>
    <col min="11286" max="11286" width="7.7109375" style="1" customWidth="1"/>
    <col min="11287" max="11288" width="8" style="1" bestFit="1" customWidth="1"/>
    <col min="11289" max="11289" width="9.42578125" style="1" bestFit="1" customWidth="1"/>
    <col min="11290" max="11290" width="9.7109375" style="1" bestFit="1" customWidth="1"/>
    <col min="11291" max="11291" width="7" style="1" customWidth="1"/>
    <col min="11292" max="11292" width="11.42578125" style="1" bestFit="1" customWidth="1"/>
    <col min="11293" max="11520" width="9.140625" style="1"/>
    <col min="11521" max="11521" width="6" style="1" bestFit="1" customWidth="1"/>
    <col min="11522" max="11522" width="18.85546875" style="1" customWidth="1"/>
    <col min="11523" max="11523" width="7" style="1" bestFit="1" customWidth="1"/>
    <col min="11524" max="11524" width="8" style="1" bestFit="1" customWidth="1"/>
    <col min="11525" max="11525" width="7" style="1" bestFit="1" customWidth="1"/>
    <col min="11526" max="11526" width="8" style="1" bestFit="1" customWidth="1"/>
    <col min="11527" max="11527" width="7.7109375" style="1" customWidth="1"/>
    <col min="11528" max="11528" width="6" style="1" bestFit="1" customWidth="1"/>
    <col min="11529" max="11529" width="7" style="1" bestFit="1" customWidth="1"/>
    <col min="11530" max="11531" width="6" style="1" bestFit="1" customWidth="1"/>
    <col min="11532" max="11532" width="7.5703125" style="1" customWidth="1"/>
    <col min="11533" max="11536" width="7" style="1" bestFit="1" customWidth="1"/>
    <col min="11537" max="11537" width="8.28515625" style="1" customWidth="1"/>
    <col min="11538" max="11541" width="7" style="1" bestFit="1" customWidth="1"/>
    <col min="11542" max="11542" width="7.7109375" style="1" customWidth="1"/>
    <col min="11543" max="11544" width="8" style="1" bestFit="1" customWidth="1"/>
    <col min="11545" max="11545" width="9.42578125" style="1" bestFit="1" customWidth="1"/>
    <col min="11546" max="11546" width="9.7109375" style="1" bestFit="1" customWidth="1"/>
    <col min="11547" max="11547" width="7" style="1" customWidth="1"/>
    <col min="11548" max="11548" width="11.42578125" style="1" bestFit="1" customWidth="1"/>
    <col min="11549" max="11776" width="9.140625" style="1"/>
    <col min="11777" max="11777" width="6" style="1" bestFit="1" customWidth="1"/>
    <col min="11778" max="11778" width="18.85546875" style="1" customWidth="1"/>
    <col min="11779" max="11779" width="7" style="1" bestFit="1" customWidth="1"/>
    <col min="11780" max="11780" width="8" style="1" bestFit="1" customWidth="1"/>
    <col min="11781" max="11781" width="7" style="1" bestFit="1" customWidth="1"/>
    <col min="11782" max="11782" width="8" style="1" bestFit="1" customWidth="1"/>
    <col min="11783" max="11783" width="7.7109375" style="1" customWidth="1"/>
    <col min="11784" max="11784" width="6" style="1" bestFit="1" customWidth="1"/>
    <col min="11785" max="11785" width="7" style="1" bestFit="1" customWidth="1"/>
    <col min="11786" max="11787" width="6" style="1" bestFit="1" customWidth="1"/>
    <col min="11788" max="11788" width="7.5703125" style="1" customWidth="1"/>
    <col min="11789" max="11792" width="7" style="1" bestFit="1" customWidth="1"/>
    <col min="11793" max="11793" width="8.28515625" style="1" customWidth="1"/>
    <col min="11794" max="11797" width="7" style="1" bestFit="1" customWidth="1"/>
    <col min="11798" max="11798" width="7.7109375" style="1" customWidth="1"/>
    <col min="11799" max="11800" width="8" style="1" bestFit="1" customWidth="1"/>
    <col min="11801" max="11801" width="9.42578125" style="1" bestFit="1" customWidth="1"/>
    <col min="11802" max="11802" width="9.7109375" style="1" bestFit="1" customWidth="1"/>
    <col min="11803" max="11803" width="7" style="1" customWidth="1"/>
    <col min="11804" max="11804" width="11.42578125" style="1" bestFit="1" customWidth="1"/>
    <col min="11805" max="12032" width="9.140625" style="1"/>
    <col min="12033" max="12033" width="6" style="1" bestFit="1" customWidth="1"/>
    <col min="12034" max="12034" width="18.85546875" style="1" customWidth="1"/>
    <col min="12035" max="12035" width="7" style="1" bestFit="1" customWidth="1"/>
    <col min="12036" max="12036" width="8" style="1" bestFit="1" customWidth="1"/>
    <col min="12037" max="12037" width="7" style="1" bestFit="1" customWidth="1"/>
    <col min="12038" max="12038" width="8" style="1" bestFit="1" customWidth="1"/>
    <col min="12039" max="12039" width="7.7109375" style="1" customWidth="1"/>
    <col min="12040" max="12040" width="6" style="1" bestFit="1" customWidth="1"/>
    <col min="12041" max="12041" width="7" style="1" bestFit="1" customWidth="1"/>
    <col min="12042" max="12043" width="6" style="1" bestFit="1" customWidth="1"/>
    <col min="12044" max="12044" width="7.5703125" style="1" customWidth="1"/>
    <col min="12045" max="12048" width="7" style="1" bestFit="1" customWidth="1"/>
    <col min="12049" max="12049" width="8.28515625" style="1" customWidth="1"/>
    <col min="12050" max="12053" width="7" style="1" bestFit="1" customWidth="1"/>
    <col min="12054" max="12054" width="7.7109375" style="1" customWidth="1"/>
    <col min="12055" max="12056" width="8" style="1" bestFit="1" customWidth="1"/>
    <col min="12057" max="12057" width="9.42578125" style="1" bestFit="1" customWidth="1"/>
    <col min="12058" max="12058" width="9.7109375" style="1" bestFit="1" customWidth="1"/>
    <col min="12059" max="12059" width="7" style="1" customWidth="1"/>
    <col min="12060" max="12060" width="11.42578125" style="1" bestFit="1" customWidth="1"/>
    <col min="12061" max="12288" width="9.140625" style="1"/>
    <col min="12289" max="12289" width="6" style="1" bestFit="1" customWidth="1"/>
    <col min="12290" max="12290" width="18.85546875" style="1" customWidth="1"/>
    <col min="12291" max="12291" width="7" style="1" bestFit="1" customWidth="1"/>
    <col min="12292" max="12292" width="8" style="1" bestFit="1" customWidth="1"/>
    <col min="12293" max="12293" width="7" style="1" bestFit="1" customWidth="1"/>
    <col min="12294" max="12294" width="8" style="1" bestFit="1" customWidth="1"/>
    <col min="12295" max="12295" width="7.7109375" style="1" customWidth="1"/>
    <col min="12296" max="12296" width="6" style="1" bestFit="1" customWidth="1"/>
    <col min="12297" max="12297" width="7" style="1" bestFit="1" customWidth="1"/>
    <col min="12298" max="12299" width="6" style="1" bestFit="1" customWidth="1"/>
    <col min="12300" max="12300" width="7.5703125" style="1" customWidth="1"/>
    <col min="12301" max="12304" width="7" style="1" bestFit="1" customWidth="1"/>
    <col min="12305" max="12305" width="8.28515625" style="1" customWidth="1"/>
    <col min="12306" max="12309" width="7" style="1" bestFit="1" customWidth="1"/>
    <col min="12310" max="12310" width="7.7109375" style="1" customWidth="1"/>
    <col min="12311" max="12312" width="8" style="1" bestFit="1" customWidth="1"/>
    <col min="12313" max="12313" width="9.42578125" style="1" bestFit="1" customWidth="1"/>
    <col min="12314" max="12314" width="9.7109375" style="1" bestFit="1" customWidth="1"/>
    <col min="12315" max="12315" width="7" style="1" customWidth="1"/>
    <col min="12316" max="12316" width="11.42578125" style="1" bestFit="1" customWidth="1"/>
    <col min="12317" max="12544" width="9.140625" style="1"/>
    <col min="12545" max="12545" width="6" style="1" bestFit="1" customWidth="1"/>
    <col min="12546" max="12546" width="18.85546875" style="1" customWidth="1"/>
    <col min="12547" max="12547" width="7" style="1" bestFit="1" customWidth="1"/>
    <col min="12548" max="12548" width="8" style="1" bestFit="1" customWidth="1"/>
    <col min="12549" max="12549" width="7" style="1" bestFit="1" customWidth="1"/>
    <col min="12550" max="12550" width="8" style="1" bestFit="1" customWidth="1"/>
    <col min="12551" max="12551" width="7.7109375" style="1" customWidth="1"/>
    <col min="12552" max="12552" width="6" style="1" bestFit="1" customWidth="1"/>
    <col min="12553" max="12553" width="7" style="1" bestFit="1" customWidth="1"/>
    <col min="12554" max="12555" width="6" style="1" bestFit="1" customWidth="1"/>
    <col min="12556" max="12556" width="7.5703125" style="1" customWidth="1"/>
    <col min="12557" max="12560" width="7" style="1" bestFit="1" customWidth="1"/>
    <col min="12561" max="12561" width="8.28515625" style="1" customWidth="1"/>
    <col min="12562" max="12565" width="7" style="1" bestFit="1" customWidth="1"/>
    <col min="12566" max="12566" width="7.7109375" style="1" customWidth="1"/>
    <col min="12567" max="12568" width="8" style="1" bestFit="1" customWidth="1"/>
    <col min="12569" max="12569" width="9.42578125" style="1" bestFit="1" customWidth="1"/>
    <col min="12570" max="12570" width="9.7109375" style="1" bestFit="1" customWidth="1"/>
    <col min="12571" max="12571" width="7" style="1" customWidth="1"/>
    <col min="12572" max="12572" width="11.42578125" style="1" bestFit="1" customWidth="1"/>
    <col min="12573" max="12800" width="9.140625" style="1"/>
    <col min="12801" max="12801" width="6" style="1" bestFit="1" customWidth="1"/>
    <col min="12802" max="12802" width="18.85546875" style="1" customWidth="1"/>
    <col min="12803" max="12803" width="7" style="1" bestFit="1" customWidth="1"/>
    <col min="12804" max="12804" width="8" style="1" bestFit="1" customWidth="1"/>
    <col min="12805" max="12805" width="7" style="1" bestFit="1" customWidth="1"/>
    <col min="12806" max="12806" width="8" style="1" bestFit="1" customWidth="1"/>
    <col min="12807" max="12807" width="7.7109375" style="1" customWidth="1"/>
    <col min="12808" max="12808" width="6" style="1" bestFit="1" customWidth="1"/>
    <col min="12809" max="12809" width="7" style="1" bestFit="1" customWidth="1"/>
    <col min="12810" max="12811" width="6" style="1" bestFit="1" customWidth="1"/>
    <col min="12812" max="12812" width="7.5703125" style="1" customWidth="1"/>
    <col min="12813" max="12816" width="7" style="1" bestFit="1" customWidth="1"/>
    <col min="12817" max="12817" width="8.28515625" style="1" customWidth="1"/>
    <col min="12818" max="12821" width="7" style="1" bestFit="1" customWidth="1"/>
    <col min="12822" max="12822" width="7.7109375" style="1" customWidth="1"/>
    <col min="12823" max="12824" width="8" style="1" bestFit="1" customWidth="1"/>
    <col min="12825" max="12825" width="9.42578125" style="1" bestFit="1" customWidth="1"/>
    <col min="12826" max="12826" width="9.7109375" style="1" bestFit="1" customWidth="1"/>
    <col min="12827" max="12827" width="7" style="1" customWidth="1"/>
    <col min="12828" max="12828" width="11.42578125" style="1" bestFit="1" customWidth="1"/>
    <col min="12829" max="13056" width="9.140625" style="1"/>
    <col min="13057" max="13057" width="6" style="1" bestFit="1" customWidth="1"/>
    <col min="13058" max="13058" width="18.85546875" style="1" customWidth="1"/>
    <col min="13059" max="13059" width="7" style="1" bestFit="1" customWidth="1"/>
    <col min="13060" max="13060" width="8" style="1" bestFit="1" customWidth="1"/>
    <col min="13061" max="13061" width="7" style="1" bestFit="1" customWidth="1"/>
    <col min="13062" max="13062" width="8" style="1" bestFit="1" customWidth="1"/>
    <col min="13063" max="13063" width="7.7109375" style="1" customWidth="1"/>
    <col min="13064" max="13064" width="6" style="1" bestFit="1" customWidth="1"/>
    <col min="13065" max="13065" width="7" style="1" bestFit="1" customWidth="1"/>
    <col min="13066" max="13067" width="6" style="1" bestFit="1" customWidth="1"/>
    <col min="13068" max="13068" width="7.5703125" style="1" customWidth="1"/>
    <col min="13069" max="13072" width="7" style="1" bestFit="1" customWidth="1"/>
    <col min="13073" max="13073" width="8.28515625" style="1" customWidth="1"/>
    <col min="13074" max="13077" width="7" style="1" bestFit="1" customWidth="1"/>
    <col min="13078" max="13078" width="7.7109375" style="1" customWidth="1"/>
    <col min="13079" max="13080" width="8" style="1" bestFit="1" customWidth="1"/>
    <col min="13081" max="13081" width="9.42578125" style="1" bestFit="1" customWidth="1"/>
    <col min="13082" max="13082" width="9.7109375" style="1" bestFit="1" customWidth="1"/>
    <col min="13083" max="13083" width="7" style="1" customWidth="1"/>
    <col min="13084" max="13084" width="11.42578125" style="1" bestFit="1" customWidth="1"/>
    <col min="13085" max="13312" width="9.140625" style="1"/>
    <col min="13313" max="13313" width="6" style="1" bestFit="1" customWidth="1"/>
    <col min="13314" max="13314" width="18.85546875" style="1" customWidth="1"/>
    <col min="13315" max="13315" width="7" style="1" bestFit="1" customWidth="1"/>
    <col min="13316" max="13316" width="8" style="1" bestFit="1" customWidth="1"/>
    <col min="13317" max="13317" width="7" style="1" bestFit="1" customWidth="1"/>
    <col min="13318" max="13318" width="8" style="1" bestFit="1" customWidth="1"/>
    <col min="13319" max="13319" width="7.7109375" style="1" customWidth="1"/>
    <col min="13320" max="13320" width="6" style="1" bestFit="1" customWidth="1"/>
    <col min="13321" max="13321" width="7" style="1" bestFit="1" customWidth="1"/>
    <col min="13322" max="13323" width="6" style="1" bestFit="1" customWidth="1"/>
    <col min="13324" max="13324" width="7.5703125" style="1" customWidth="1"/>
    <col min="13325" max="13328" width="7" style="1" bestFit="1" customWidth="1"/>
    <col min="13329" max="13329" width="8.28515625" style="1" customWidth="1"/>
    <col min="13330" max="13333" width="7" style="1" bestFit="1" customWidth="1"/>
    <col min="13334" max="13334" width="7.7109375" style="1" customWidth="1"/>
    <col min="13335" max="13336" width="8" style="1" bestFit="1" customWidth="1"/>
    <col min="13337" max="13337" width="9.42578125" style="1" bestFit="1" customWidth="1"/>
    <col min="13338" max="13338" width="9.7109375" style="1" bestFit="1" customWidth="1"/>
    <col min="13339" max="13339" width="7" style="1" customWidth="1"/>
    <col min="13340" max="13340" width="11.42578125" style="1" bestFit="1" customWidth="1"/>
    <col min="13341" max="13568" width="9.140625" style="1"/>
    <col min="13569" max="13569" width="6" style="1" bestFit="1" customWidth="1"/>
    <col min="13570" max="13570" width="18.85546875" style="1" customWidth="1"/>
    <col min="13571" max="13571" width="7" style="1" bestFit="1" customWidth="1"/>
    <col min="13572" max="13572" width="8" style="1" bestFit="1" customWidth="1"/>
    <col min="13573" max="13573" width="7" style="1" bestFit="1" customWidth="1"/>
    <col min="13574" max="13574" width="8" style="1" bestFit="1" customWidth="1"/>
    <col min="13575" max="13575" width="7.7109375" style="1" customWidth="1"/>
    <col min="13576" max="13576" width="6" style="1" bestFit="1" customWidth="1"/>
    <col min="13577" max="13577" width="7" style="1" bestFit="1" customWidth="1"/>
    <col min="13578" max="13579" width="6" style="1" bestFit="1" customWidth="1"/>
    <col min="13580" max="13580" width="7.5703125" style="1" customWidth="1"/>
    <col min="13581" max="13584" width="7" style="1" bestFit="1" customWidth="1"/>
    <col min="13585" max="13585" width="8.28515625" style="1" customWidth="1"/>
    <col min="13586" max="13589" width="7" style="1" bestFit="1" customWidth="1"/>
    <col min="13590" max="13590" width="7.7109375" style="1" customWidth="1"/>
    <col min="13591" max="13592" width="8" style="1" bestFit="1" customWidth="1"/>
    <col min="13593" max="13593" width="9.42578125" style="1" bestFit="1" customWidth="1"/>
    <col min="13594" max="13594" width="9.7109375" style="1" bestFit="1" customWidth="1"/>
    <col min="13595" max="13595" width="7" style="1" customWidth="1"/>
    <col min="13596" max="13596" width="11.42578125" style="1" bestFit="1" customWidth="1"/>
    <col min="13597" max="13824" width="9.140625" style="1"/>
    <col min="13825" max="13825" width="6" style="1" bestFit="1" customWidth="1"/>
    <col min="13826" max="13826" width="18.85546875" style="1" customWidth="1"/>
    <col min="13827" max="13827" width="7" style="1" bestFit="1" customWidth="1"/>
    <col min="13828" max="13828" width="8" style="1" bestFit="1" customWidth="1"/>
    <col min="13829" max="13829" width="7" style="1" bestFit="1" customWidth="1"/>
    <col min="13830" max="13830" width="8" style="1" bestFit="1" customWidth="1"/>
    <col min="13831" max="13831" width="7.7109375" style="1" customWidth="1"/>
    <col min="13832" max="13832" width="6" style="1" bestFit="1" customWidth="1"/>
    <col min="13833" max="13833" width="7" style="1" bestFit="1" customWidth="1"/>
    <col min="13834" max="13835" width="6" style="1" bestFit="1" customWidth="1"/>
    <col min="13836" max="13836" width="7.5703125" style="1" customWidth="1"/>
    <col min="13837" max="13840" width="7" style="1" bestFit="1" customWidth="1"/>
    <col min="13841" max="13841" width="8.28515625" style="1" customWidth="1"/>
    <col min="13842" max="13845" width="7" style="1" bestFit="1" customWidth="1"/>
    <col min="13846" max="13846" width="7.7109375" style="1" customWidth="1"/>
    <col min="13847" max="13848" width="8" style="1" bestFit="1" customWidth="1"/>
    <col min="13849" max="13849" width="9.42578125" style="1" bestFit="1" customWidth="1"/>
    <col min="13850" max="13850" width="9.7109375" style="1" bestFit="1" customWidth="1"/>
    <col min="13851" max="13851" width="7" style="1" customWidth="1"/>
    <col min="13852" max="13852" width="11.42578125" style="1" bestFit="1" customWidth="1"/>
    <col min="13853" max="14080" width="9.140625" style="1"/>
    <col min="14081" max="14081" width="6" style="1" bestFit="1" customWidth="1"/>
    <col min="14082" max="14082" width="18.85546875" style="1" customWidth="1"/>
    <col min="14083" max="14083" width="7" style="1" bestFit="1" customWidth="1"/>
    <col min="14084" max="14084" width="8" style="1" bestFit="1" customWidth="1"/>
    <col min="14085" max="14085" width="7" style="1" bestFit="1" customWidth="1"/>
    <col min="14086" max="14086" width="8" style="1" bestFit="1" customWidth="1"/>
    <col min="14087" max="14087" width="7.7109375" style="1" customWidth="1"/>
    <col min="14088" max="14088" width="6" style="1" bestFit="1" customWidth="1"/>
    <col min="14089" max="14089" width="7" style="1" bestFit="1" customWidth="1"/>
    <col min="14090" max="14091" width="6" style="1" bestFit="1" customWidth="1"/>
    <col min="14092" max="14092" width="7.5703125" style="1" customWidth="1"/>
    <col min="14093" max="14096" width="7" style="1" bestFit="1" customWidth="1"/>
    <col min="14097" max="14097" width="8.28515625" style="1" customWidth="1"/>
    <col min="14098" max="14101" width="7" style="1" bestFit="1" customWidth="1"/>
    <col min="14102" max="14102" width="7.7109375" style="1" customWidth="1"/>
    <col min="14103" max="14104" width="8" style="1" bestFit="1" customWidth="1"/>
    <col min="14105" max="14105" width="9.42578125" style="1" bestFit="1" customWidth="1"/>
    <col min="14106" max="14106" width="9.7109375" style="1" bestFit="1" customWidth="1"/>
    <col min="14107" max="14107" width="7" style="1" customWidth="1"/>
    <col min="14108" max="14108" width="11.42578125" style="1" bestFit="1" customWidth="1"/>
    <col min="14109" max="14336" width="9.140625" style="1"/>
    <col min="14337" max="14337" width="6" style="1" bestFit="1" customWidth="1"/>
    <col min="14338" max="14338" width="18.85546875" style="1" customWidth="1"/>
    <col min="14339" max="14339" width="7" style="1" bestFit="1" customWidth="1"/>
    <col min="14340" max="14340" width="8" style="1" bestFit="1" customWidth="1"/>
    <col min="14341" max="14341" width="7" style="1" bestFit="1" customWidth="1"/>
    <col min="14342" max="14342" width="8" style="1" bestFit="1" customWidth="1"/>
    <col min="14343" max="14343" width="7.7109375" style="1" customWidth="1"/>
    <col min="14344" max="14344" width="6" style="1" bestFit="1" customWidth="1"/>
    <col min="14345" max="14345" width="7" style="1" bestFit="1" customWidth="1"/>
    <col min="14346" max="14347" width="6" style="1" bestFit="1" customWidth="1"/>
    <col min="14348" max="14348" width="7.5703125" style="1" customWidth="1"/>
    <col min="14349" max="14352" width="7" style="1" bestFit="1" customWidth="1"/>
    <col min="14353" max="14353" width="8.28515625" style="1" customWidth="1"/>
    <col min="14354" max="14357" width="7" style="1" bestFit="1" customWidth="1"/>
    <col min="14358" max="14358" width="7.7109375" style="1" customWidth="1"/>
    <col min="14359" max="14360" width="8" style="1" bestFit="1" customWidth="1"/>
    <col min="14361" max="14361" width="9.42578125" style="1" bestFit="1" customWidth="1"/>
    <col min="14362" max="14362" width="9.7109375" style="1" bestFit="1" customWidth="1"/>
    <col min="14363" max="14363" width="7" style="1" customWidth="1"/>
    <col min="14364" max="14364" width="11.42578125" style="1" bestFit="1" customWidth="1"/>
    <col min="14365" max="14592" width="9.140625" style="1"/>
    <col min="14593" max="14593" width="6" style="1" bestFit="1" customWidth="1"/>
    <col min="14594" max="14594" width="18.85546875" style="1" customWidth="1"/>
    <col min="14595" max="14595" width="7" style="1" bestFit="1" customWidth="1"/>
    <col min="14596" max="14596" width="8" style="1" bestFit="1" customWidth="1"/>
    <col min="14597" max="14597" width="7" style="1" bestFit="1" customWidth="1"/>
    <col min="14598" max="14598" width="8" style="1" bestFit="1" customWidth="1"/>
    <col min="14599" max="14599" width="7.7109375" style="1" customWidth="1"/>
    <col min="14600" max="14600" width="6" style="1" bestFit="1" customWidth="1"/>
    <col min="14601" max="14601" width="7" style="1" bestFit="1" customWidth="1"/>
    <col min="14602" max="14603" width="6" style="1" bestFit="1" customWidth="1"/>
    <col min="14604" max="14604" width="7.5703125" style="1" customWidth="1"/>
    <col min="14605" max="14608" width="7" style="1" bestFit="1" customWidth="1"/>
    <col min="14609" max="14609" width="8.28515625" style="1" customWidth="1"/>
    <col min="14610" max="14613" width="7" style="1" bestFit="1" customWidth="1"/>
    <col min="14614" max="14614" width="7.7109375" style="1" customWidth="1"/>
    <col min="14615" max="14616" width="8" style="1" bestFit="1" customWidth="1"/>
    <col min="14617" max="14617" width="9.42578125" style="1" bestFit="1" customWidth="1"/>
    <col min="14618" max="14618" width="9.7109375" style="1" bestFit="1" customWidth="1"/>
    <col min="14619" max="14619" width="7" style="1" customWidth="1"/>
    <col min="14620" max="14620" width="11.42578125" style="1" bestFit="1" customWidth="1"/>
    <col min="14621" max="14848" width="9.140625" style="1"/>
    <col min="14849" max="14849" width="6" style="1" bestFit="1" customWidth="1"/>
    <col min="14850" max="14850" width="18.85546875" style="1" customWidth="1"/>
    <col min="14851" max="14851" width="7" style="1" bestFit="1" customWidth="1"/>
    <col min="14852" max="14852" width="8" style="1" bestFit="1" customWidth="1"/>
    <col min="14853" max="14853" width="7" style="1" bestFit="1" customWidth="1"/>
    <col min="14854" max="14854" width="8" style="1" bestFit="1" customWidth="1"/>
    <col min="14855" max="14855" width="7.7109375" style="1" customWidth="1"/>
    <col min="14856" max="14856" width="6" style="1" bestFit="1" customWidth="1"/>
    <col min="14857" max="14857" width="7" style="1" bestFit="1" customWidth="1"/>
    <col min="14858" max="14859" width="6" style="1" bestFit="1" customWidth="1"/>
    <col min="14860" max="14860" width="7.5703125" style="1" customWidth="1"/>
    <col min="14861" max="14864" width="7" style="1" bestFit="1" customWidth="1"/>
    <col min="14865" max="14865" width="8.28515625" style="1" customWidth="1"/>
    <col min="14866" max="14869" width="7" style="1" bestFit="1" customWidth="1"/>
    <col min="14870" max="14870" width="7.7109375" style="1" customWidth="1"/>
    <col min="14871" max="14872" width="8" style="1" bestFit="1" customWidth="1"/>
    <col min="14873" max="14873" width="9.42578125" style="1" bestFit="1" customWidth="1"/>
    <col min="14874" max="14874" width="9.7109375" style="1" bestFit="1" customWidth="1"/>
    <col min="14875" max="14875" width="7" style="1" customWidth="1"/>
    <col min="14876" max="14876" width="11.42578125" style="1" bestFit="1" customWidth="1"/>
    <col min="14877" max="15104" width="9.140625" style="1"/>
    <col min="15105" max="15105" width="6" style="1" bestFit="1" customWidth="1"/>
    <col min="15106" max="15106" width="18.85546875" style="1" customWidth="1"/>
    <col min="15107" max="15107" width="7" style="1" bestFit="1" customWidth="1"/>
    <col min="15108" max="15108" width="8" style="1" bestFit="1" customWidth="1"/>
    <col min="15109" max="15109" width="7" style="1" bestFit="1" customWidth="1"/>
    <col min="15110" max="15110" width="8" style="1" bestFit="1" customWidth="1"/>
    <col min="15111" max="15111" width="7.7109375" style="1" customWidth="1"/>
    <col min="15112" max="15112" width="6" style="1" bestFit="1" customWidth="1"/>
    <col min="15113" max="15113" width="7" style="1" bestFit="1" customWidth="1"/>
    <col min="15114" max="15115" width="6" style="1" bestFit="1" customWidth="1"/>
    <col min="15116" max="15116" width="7.5703125" style="1" customWidth="1"/>
    <col min="15117" max="15120" width="7" style="1" bestFit="1" customWidth="1"/>
    <col min="15121" max="15121" width="8.28515625" style="1" customWidth="1"/>
    <col min="15122" max="15125" width="7" style="1" bestFit="1" customWidth="1"/>
    <col min="15126" max="15126" width="7.7109375" style="1" customWidth="1"/>
    <col min="15127" max="15128" width="8" style="1" bestFit="1" customWidth="1"/>
    <col min="15129" max="15129" width="9.42578125" style="1" bestFit="1" customWidth="1"/>
    <col min="15130" max="15130" width="9.7109375" style="1" bestFit="1" customWidth="1"/>
    <col min="15131" max="15131" width="7" style="1" customWidth="1"/>
    <col min="15132" max="15132" width="11.42578125" style="1" bestFit="1" customWidth="1"/>
    <col min="15133" max="15360" width="9.140625" style="1"/>
    <col min="15361" max="15361" width="6" style="1" bestFit="1" customWidth="1"/>
    <col min="15362" max="15362" width="18.85546875" style="1" customWidth="1"/>
    <col min="15363" max="15363" width="7" style="1" bestFit="1" customWidth="1"/>
    <col min="15364" max="15364" width="8" style="1" bestFit="1" customWidth="1"/>
    <col min="15365" max="15365" width="7" style="1" bestFit="1" customWidth="1"/>
    <col min="15366" max="15366" width="8" style="1" bestFit="1" customWidth="1"/>
    <col min="15367" max="15367" width="7.7109375" style="1" customWidth="1"/>
    <col min="15368" max="15368" width="6" style="1" bestFit="1" customWidth="1"/>
    <col min="15369" max="15369" width="7" style="1" bestFit="1" customWidth="1"/>
    <col min="15370" max="15371" width="6" style="1" bestFit="1" customWidth="1"/>
    <col min="15372" max="15372" width="7.5703125" style="1" customWidth="1"/>
    <col min="15373" max="15376" width="7" style="1" bestFit="1" customWidth="1"/>
    <col min="15377" max="15377" width="8.28515625" style="1" customWidth="1"/>
    <col min="15378" max="15381" width="7" style="1" bestFit="1" customWidth="1"/>
    <col min="15382" max="15382" width="7.7109375" style="1" customWidth="1"/>
    <col min="15383" max="15384" width="8" style="1" bestFit="1" customWidth="1"/>
    <col min="15385" max="15385" width="9.42578125" style="1" bestFit="1" customWidth="1"/>
    <col min="15386" max="15386" width="9.7109375" style="1" bestFit="1" customWidth="1"/>
    <col min="15387" max="15387" width="7" style="1" customWidth="1"/>
    <col min="15388" max="15388" width="11.42578125" style="1" bestFit="1" customWidth="1"/>
    <col min="15389" max="15616" width="9.140625" style="1"/>
    <col min="15617" max="15617" width="6" style="1" bestFit="1" customWidth="1"/>
    <col min="15618" max="15618" width="18.85546875" style="1" customWidth="1"/>
    <col min="15619" max="15619" width="7" style="1" bestFit="1" customWidth="1"/>
    <col min="15620" max="15620" width="8" style="1" bestFit="1" customWidth="1"/>
    <col min="15621" max="15621" width="7" style="1" bestFit="1" customWidth="1"/>
    <col min="15622" max="15622" width="8" style="1" bestFit="1" customWidth="1"/>
    <col min="15623" max="15623" width="7.7109375" style="1" customWidth="1"/>
    <col min="15624" max="15624" width="6" style="1" bestFit="1" customWidth="1"/>
    <col min="15625" max="15625" width="7" style="1" bestFit="1" customWidth="1"/>
    <col min="15626" max="15627" width="6" style="1" bestFit="1" customWidth="1"/>
    <col min="15628" max="15628" width="7.5703125" style="1" customWidth="1"/>
    <col min="15629" max="15632" width="7" style="1" bestFit="1" customWidth="1"/>
    <col min="15633" max="15633" width="8.28515625" style="1" customWidth="1"/>
    <col min="15634" max="15637" width="7" style="1" bestFit="1" customWidth="1"/>
    <col min="15638" max="15638" width="7.7109375" style="1" customWidth="1"/>
    <col min="15639" max="15640" width="8" style="1" bestFit="1" customWidth="1"/>
    <col min="15641" max="15641" width="9.42578125" style="1" bestFit="1" customWidth="1"/>
    <col min="15642" max="15642" width="9.7109375" style="1" bestFit="1" customWidth="1"/>
    <col min="15643" max="15643" width="7" style="1" customWidth="1"/>
    <col min="15644" max="15644" width="11.42578125" style="1" bestFit="1" customWidth="1"/>
    <col min="15645" max="15872" width="9.140625" style="1"/>
    <col min="15873" max="15873" width="6" style="1" bestFit="1" customWidth="1"/>
    <col min="15874" max="15874" width="18.85546875" style="1" customWidth="1"/>
    <col min="15875" max="15875" width="7" style="1" bestFit="1" customWidth="1"/>
    <col min="15876" max="15876" width="8" style="1" bestFit="1" customWidth="1"/>
    <col min="15877" max="15877" width="7" style="1" bestFit="1" customWidth="1"/>
    <col min="15878" max="15878" width="8" style="1" bestFit="1" customWidth="1"/>
    <col min="15879" max="15879" width="7.7109375" style="1" customWidth="1"/>
    <col min="15880" max="15880" width="6" style="1" bestFit="1" customWidth="1"/>
    <col min="15881" max="15881" width="7" style="1" bestFit="1" customWidth="1"/>
    <col min="15882" max="15883" width="6" style="1" bestFit="1" customWidth="1"/>
    <col min="15884" max="15884" width="7.5703125" style="1" customWidth="1"/>
    <col min="15885" max="15888" width="7" style="1" bestFit="1" customWidth="1"/>
    <col min="15889" max="15889" width="8.28515625" style="1" customWidth="1"/>
    <col min="15890" max="15893" width="7" style="1" bestFit="1" customWidth="1"/>
    <col min="15894" max="15894" width="7.7109375" style="1" customWidth="1"/>
    <col min="15895" max="15896" width="8" style="1" bestFit="1" customWidth="1"/>
    <col min="15897" max="15897" width="9.42578125" style="1" bestFit="1" customWidth="1"/>
    <col min="15898" max="15898" width="9.7109375" style="1" bestFit="1" customWidth="1"/>
    <col min="15899" max="15899" width="7" style="1" customWidth="1"/>
    <col min="15900" max="15900" width="11.42578125" style="1" bestFit="1" customWidth="1"/>
    <col min="15901" max="16128" width="9.140625" style="1"/>
    <col min="16129" max="16129" width="6" style="1" bestFit="1" customWidth="1"/>
    <col min="16130" max="16130" width="18.85546875" style="1" customWidth="1"/>
    <col min="16131" max="16131" width="7" style="1" bestFit="1" customWidth="1"/>
    <col min="16132" max="16132" width="8" style="1" bestFit="1" customWidth="1"/>
    <col min="16133" max="16133" width="7" style="1" bestFit="1" customWidth="1"/>
    <col min="16134" max="16134" width="8" style="1" bestFit="1" customWidth="1"/>
    <col min="16135" max="16135" width="7.7109375" style="1" customWidth="1"/>
    <col min="16136" max="16136" width="6" style="1" bestFit="1" customWidth="1"/>
    <col min="16137" max="16137" width="7" style="1" bestFit="1" customWidth="1"/>
    <col min="16138" max="16139" width="6" style="1" bestFit="1" customWidth="1"/>
    <col min="16140" max="16140" width="7.5703125" style="1" customWidth="1"/>
    <col min="16141" max="16144" width="7" style="1" bestFit="1" customWidth="1"/>
    <col min="16145" max="16145" width="8.28515625" style="1" customWidth="1"/>
    <col min="16146" max="16149" width="7" style="1" bestFit="1" customWidth="1"/>
    <col min="16150" max="16150" width="7.7109375" style="1" customWidth="1"/>
    <col min="16151" max="16152" width="8" style="1" bestFit="1" customWidth="1"/>
    <col min="16153" max="16153" width="9.42578125" style="1" bestFit="1" customWidth="1"/>
    <col min="16154" max="16154" width="9.7109375" style="1" bestFit="1" customWidth="1"/>
    <col min="16155" max="16155" width="7" style="1" customWidth="1"/>
    <col min="16156" max="16156" width="11.42578125" style="1" bestFit="1" customWidth="1"/>
    <col min="16157" max="16384" width="9.140625" style="1"/>
  </cols>
  <sheetData>
    <row r="1" spans="1:27" ht="14.2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25.5" customHeight="1" x14ac:dyDescent="0.25">
      <c r="A3" s="2"/>
      <c r="B3" s="3" t="s">
        <v>1</v>
      </c>
      <c r="C3" s="4"/>
      <c r="I3" s="50"/>
      <c r="J3" s="50"/>
      <c r="K3" s="4"/>
      <c r="L3" s="3"/>
      <c r="M3" s="7"/>
      <c r="N3" s="8"/>
      <c r="O3" s="8"/>
      <c r="P3" s="8"/>
      <c r="Q3" s="9"/>
      <c r="S3" s="50"/>
      <c r="T3" s="50"/>
      <c r="U3" s="50"/>
      <c r="V3" s="50"/>
      <c r="W3" s="4"/>
      <c r="X3" s="50"/>
      <c r="Y3" s="50"/>
      <c r="Z3" s="8"/>
      <c r="AA3" s="9"/>
    </row>
    <row r="4" spans="1:27" ht="15" customHeight="1" x14ac:dyDescent="0.25">
      <c r="A4" s="46" t="s">
        <v>2</v>
      </c>
      <c r="B4" s="46" t="s">
        <v>3</v>
      </c>
      <c r="C4" s="43" t="s">
        <v>4</v>
      </c>
      <c r="D4" s="44"/>
      <c r="E4" s="44"/>
      <c r="F4" s="44"/>
      <c r="G4" s="45"/>
      <c r="H4" s="43" t="s">
        <v>5</v>
      </c>
      <c r="I4" s="44"/>
      <c r="J4" s="44"/>
      <c r="K4" s="44"/>
      <c r="L4" s="45"/>
      <c r="M4" s="43" t="s">
        <v>6</v>
      </c>
      <c r="N4" s="44"/>
      <c r="O4" s="44"/>
      <c r="P4" s="44"/>
      <c r="Q4" s="45"/>
      <c r="R4" s="43" t="s">
        <v>7</v>
      </c>
      <c r="S4" s="44"/>
      <c r="T4" s="44"/>
      <c r="U4" s="44"/>
      <c r="V4" s="45"/>
      <c r="W4" s="43" t="s">
        <v>8</v>
      </c>
      <c r="X4" s="44"/>
      <c r="Y4" s="44"/>
      <c r="Z4" s="44"/>
      <c r="AA4" s="45"/>
    </row>
    <row r="5" spans="1:27" ht="24.95" customHeight="1" x14ac:dyDescent="0.25">
      <c r="A5" s="47"/>
      <c r="B5" s="47"/>
      <c r="C5" s="37" t="s">
        <v>9</v>
      </c>
      <c r="D5" s="38"/>
      <c r="E5" s="37" t="s">
        <v>10</v>
      </c>
      <c r="F5" s="38"/>
      <c r="G5" s="39" t="s">
        <v>11</v>
      </c>
      <c r="H5" s="37" t="s">
        <v>9</v>
      </c>
      <c r="I5" s="38"/>
      <c r="J5" s="37" t="s">
        <v>10</v>
      </c>
      <c r="K5" s="38"/>
      <c r="L5" s="39" t="s">
        <v>11</v>
      </c>
      <c r="M5" s="37" t="s">
        <v>9</v>
      </c>
      <c r="N5" s="38"/>
      <c r="O5" s="37" t="s">
        <v>10</v>
      </c>
      <c r="P5" s="38"/>
      <c r="Q5" s="39" t="s">
        <v>11</v>
      </c>
      <c r="R5" s="37" t="s">
        <v>9</v>
      </c>
      <c r="S5" s="38"/>
      <c r="T5" s="37" t="s">
        <v>10</v>
      </c>
      <c r="U5" s="38"/>
      <c r="V5" s="39" t="s">
        <v>11</v>
      </c>
      <c r="W5" s="37" t="s">
        <v>9</v>
      </c>
      <c r="X5" s="38"/>
      <c r="Y5" s="37" t="s">
        <v>10</v>
      </c>
      <c r="Z5" s="38"/>
      <c r="AA5" s="39" t="s">
        <v>11</v>
      </c>
    </row>
    <row r="6" spans="1:27" ht="24.95" customHeight="1" x14ac:dyDescent="0.25">
      <c r="A6" s="47"/>
      <c r="B6" s="47"/>
      <c r="C6" s="10" t="s">
        <v>12</v>
      </c>
      <c r="D6" s="10" t="s">
        <v>13</v>
      </c>
      <c r="E6" s="10" t="s">
        <v>12</v>
      </c>
      <c r="F6" s="10" t="s">
        <v>13</v>
      </c>
      <c r="G6" s="40"/>
      <c r="H6" s="10" t="s">
        <v>12</v>
      </c>
      <c r="I6" s="10" t="s">
        <v>13</v>
      </c>
      <c r="J6" s="10" t="s">
        <v>12</v>
      </c>
      <c r="K6" s="10" t="s">
        <v>13</v>
      </c>
      <c r="L6" s="40"/>
      <c r="M6" s="10" t="s">
        <v>12</v>
      </c>
      <c r="N6" s="10" t="s">
        <v>13</v>
      </c>
      <c r="O6" s="10" t="s">
        <v>12</v>
      </c>
      <c r="P6" s="10" t="s">
        <v>13</v>
      </c>
      <c r="Q6" s="40"/>
      <c r="R6" s="10" t="s">
        <v>12</v>
      </c>
      <c r="S6" s="10" t="s">
        <v>13</v>
      </c>
      <c r="T6" s="10" t="s">
        <v>12</v>
      </c>
      <c r="U6" s="10" t="s">
        <v>13</v>
      </c>
      <c r="V6" s="40"/>
      <c r="W6" s="10" t="s">
        <v>12</v>
      </c>
      <c r="X6" s="10" t="s">
        <v>13</v>
      </c>
      <c r="Y6" s="10" t="s">
        <v>12</v>
      </c>
      <c r="Z6" s="10" t="s">
        <v>13</v>
      </c>
      <c r="AA6" s="40"/>
    </row>
    <row r="7" spans="1:27" ht="15" customHeight="1" x14ac:dyDescent="0.25">
      <c r="A7" s="11">
        <v>1</v>
      </c>
      <c r="B7" s="12" t="s">
        <v>14</v>
      </c>
      <c r="C7" s="13">
        <v>10911</v>
      </c>
      <c r="D7" s="13">
        <v>37870.620000000003</v>
      </c>
      <c r="E7" s="14">
        <v>3457</v>
      </c>
      <c r="F7" s="14">
        <v>30274</v>
      </c>
      <c r="G7" s="15">
        <f>F7*100/D7</f>
        <v>79.940597750974234</v>
      </c>
      <c r="H7" s="13">
        <v>1512</v>
      </c>
      <c r="I7" s="13">
        <v>5169.62</v>
      </c>
      <c r="J7" s="14">
        <v>867</v>
      </c>
      <c r="K7" s="14">
        <v>831.66</v>
      </c>
      <c r="L7" s="15">
        <f>K7*100/I7</f>
        <v>16.087449367651782</v>
      </c>
      <c r="M7" s="13">
        <v>5422</v>
      </c>
      <c r="N7" s="13">
        <v>18738.34</v>
      </c>
      <c r="O7" s="13">
        <v>9145</v>
      </c>
      <c r="P7" s="13">
        <v>11224</v>
      </c>
      <c r="Q7" s="15">
        <f>P7*100/N7</f>
        <v>59.898582265024544</v>
      </c>
      <c r="R7" s="13">
        <v>4757</v>
      </c>
      <c r="S7" s="13">
        <v>7203.02</v>
      </c>
      <c r="T7" s="13">
        <v>15546</v>
      </c>
      <c r="U7" s="13">
        <v>20345</v>
      </c>
      <c r="V7" s="15">
        <f>U7*100/S7</f>
        <v>282.45097195343061</v>
      </c>
      <c r="W7" s="13">
        <v>87292</v>
      </c>
      <c r="X7" s="13">
        <v>187198.97</v>
      </c>
      <c r="Y7" s="13">
        <f>E7+J7+O7+T7+[1]ACP_Agri_7!V7</f>
        <v>52827</v>
      </c>
      <c r="Z7" s="13">
        <f>F7+K7+P7+U7+[1]ACP_Agri_7!W7</f>
        <v>152885.20000000001</v>
      </c>
      <c r="AA7" s="15">
        <f>Z7*100/X7</f>
        <v>81.669893803368694</v>
      </c>
    </row>
    <row r="8" spans="1:27" ht="15" customHeight="1" x14ac:dyDescent="0.25">
      <c r="A8" s="11">
        <v>2</v>
      </c>
      <c r="B8" s="12" t="s">
        <v>15</v>
      </c>
      <c r="C8" s="13">
        <v>931</v>
      </c>
      <c r="D8" s="13">
        <v>4147.9799999999996</v>
      </c>
      <c r="E8" s="14">
        <v>2228</v>
      </c>
      <c r="F8" s="14">
        <v>3007</v>
      </c>
      <c r="G8" s="15">
        <f t="shared" ref="G8:G63" si="0">F8*100/D8</f>
        <v>72.49311713171231</v>
      </c>
      <c r="H8" s="13">
        <v>204</v>
      </c>
      <c r="I8" s="13">
        <v>610.89</v>
      </c>
      <c r="J8" s="14">
        <v>35</v>
      </c>
      <c r="K8" s="14">
        <v>76</v>
      </c>
      <c r="L8" s="15">
        <f t="shared" ref="L8:L63" si="1">K8*100/I8</f>
        <v>12.440864967506425</v>
      </c>
      <c r="M8" s="13">
        <v>538</v>
      </c>
      <c r="N8" s="13">
        <v>2377.04</v>
      </c>
      <c r="O8" s="13">
        <v>302</v>
      </c>
      <c r="P8" s="13">
        <v>3462</v>
      </c>
      <c r="Q8" s="15">
        <f t="shared" ref="Q8:Q63" si="2">P8*100/N8</f>
        <v>145.64332110524012</v>
      </c>
      <c r="R8" s="13">
        <v>362</v>
      </c>
      <c r="S8" s="13">
        <v>647.62</v>
      </c>
      <c r="T8" s="13">
        <v>0</v>
      </c>
      <c r="U8" s="13">
        <v>0</v>
      </c>
      <c r="V8" s="15">
        <f t="shared" ref="V8:V63" si="3">U8*100/S8</f>
        <v>0</v>
      </c>
      <c r="W8" s="13">
        <v>3427</v>
      </c>
      <c r="X8" s="13">
        <v>10710.279999999999</v>
      </c>
      <c r="Y8" s="13">
        <f>E8+J8+O8+T8+[1]ACP_Agri_7!V8</f>
        <v>3879</v>
      </c>
      <c r="Z8" s="13">
        <f>F8+K8+P8+U8+[1]ACP_Agri_7!W8</f>
        <v>11730</v>
      </c>
      <c r="AA8" s="15">
        <f t="shared" ref="AA8:AA63" si="4">Z8*100/X8</f>
        <v>109.52094623109761</v>
      </c>
    </row>
    <row r="9" spans="1:27" ht="15" customHeight="1" x14ac:dyDescent="0.25">
      <c r="A9" s="11">
        <v>3</v>
      </c>
      <c r="B9" s="12" t="s">
        <v>16</v>
      </c>
      <c r="C9" s="16">
        <v>10023</v>
      </c>
      <c r="D9" s="16">
        <v>40571.61</v>
      </c>
      <c r="E9" s="16">
        <v>10078</v>
      </c>
      <c r="F9" s="16">
        <v>71056</v>
      </c>
      <c r="G9" s="15">
        <f t="shared" si="0"/>
        <v>175.13724498485516</v>
      </c>
      <c r="H9" s="16">
        <v>1205</v>
      </c>
      <c r="I9" s="16">
        <v>3733.09</v>
      </c>
      <c r="J9" s="16">
        <v>385</v>
      </c>
      <c r="K9" s="16">
        <v>764</v>
      </c>
      <c r="L9" s="15">
        <f t="shared" si="1"/>
        <v>20.465619634136868</v>
      </c>
      <c r="M9" s="16">
        <v>4554</v>
      </c>
      <c r="N9" s="16">
        <v>16049.08</v>
      </c>
      <c r="O9" s="16">
        <v>6044</v>
      </c>
      <c r="P9" s="16">
        <v>18936</v>
      </c>
      <c r="Q9" s="15">
        <f t="shared" si="2"/>
        <v>117.98807159039646</v>
      </c>
      <c r="R9" s="16">
        <v>3847</v>
      </c>
      <c r="S9" s="16">
        <v>9238.16</v>
      </c>
      <c r="T9" s="16">
        <v>3949</v>
      </c>
      <c r="U9" s="16">
        <v>7364</v>
      </c>
      <c r="V9" s="15">
        <f t="shared" si="3"/>
        <v>79.712843250171034</v>
      </c>
      <c r="W9" s="16">
        <v>63082</v>
      </c>
      <c r="X9" s="16">
        <v>168655.06</v>
      </c>
      <c r="Y9" s="13">
        <f>E9+J9+O9+T9+[1]ACP_Agri_7!V9</f>
        <v>50215</v>
      </c>
      <c r="Z9" s="13">
        <f>F9+K9+P9+U9+[1]ACP_Agri_7!W9</f>
        <v>192412.05</v>
      </c>
      <c r="AA9" s="15">
        <f t="shared" si="4"/>
        <v>114.08614126371305</v>
      </c>
    </row>
    <row r="10" spans="1:27" ht="15" customHeight="1" x14ac:dyDescent="0.25">
      <c r="A10" s="11">
        <v>4</v>
      </c>
      <c r="B10" s="12" t="s">
        <v>17</v>
      </c>
      <c r="C10" s="17">
        <v>23240</v>
      </c>
      <c r="D10" s="17">
        <v>90583.85</v>
      </c>
      <c r="E10" s="18">
        <v>40337</v>
      </c>
      <c r="F10" s="18">
        <v>222979.63</v>
      </c>
      <c r="G10" s="15">
        <f t="shared" si="0"/>
        <v>246.15826110283453</v>
      </c>
      <c r="H10" s="17">
        <v>1914</v>
      </c>
      <c r="I10" s="17">
        <v>6315.31</v>
      </c>
      <c r="J10" s="18">
        <v>3275</v>
      </c>
      <c r="K10" s="18">
        <v>3325.99</v>
      </c>
      <c r="L10" s="15">
        <f t="shared" si="1"/>
        <v>52.665506523036868</v>
      </c>
      <c r="M10" s="17">
        <v>6830</v>
      </c>
      <c r="N10" s="17">
        <v>24706.25</v>
      </c>
      <c r="O10" s="17">
        <v>20328</v>
      </c>
      <c r="P10" s="17">
        <v>14997</v>
      </c>
      <c r="Q10" s="15">
        <f t="shared" si="2"/>
        <v>60.70123956488743</v>
      </c>
      <c r="R10" s="17">
        <v>4932</v>
      </c>
      <c r="S10" s="17">
        <v>11069.96</v>
      </c>
      <c r="T10" s="17">
        <v>3116</v>
      </c>
      <c r="U10" s="17">
        <v>1205.82</v>
      </c>
      <c r="V10" s="15">
        <f t="shared" si="3"/>
        <v>10.89272228625939</v>
      </c>
      <c r="W10" s="17">
        <v>256559</v>
      </c>
      <c r="X10" s="17">
        <v>738572.39999999991</v>
      </c>
      <c r="Y10" s="13">
        <f>E10+J10+O10+T10+[1]ACP_Agri_7!V10</f>
        <v>429765</v>
      </c>
      <c r="Z10" s="13">
        <f>F10+K10+P10+U10+[1]ACP_Agri_7!W10</f>
        <v>799185.44</v>
      </c>
      <c r="AA10" s="15">
        <f t="shared" si="4"/>
        <v>108.20678378991688</v>
      </c>
    </row>
    <row r="11" spans="1:27" ht="15" customHeight="1" x14ac:dyDescent="0.25">
      <c r="A11" s="11">
        <v>5</v>
      </c>
      <c r="B11" s="12" t="s">
        <v>18</v>
      </c>
      <c r="C11" s="17">
        <v>10508</v>
      </c>
      <c r="D11" s="17">
        <v>44557.64</v>
      </c>
      <c r="E11" s="18">
        <v>1358</v>
      </c>
      <c r="F11" s="18">
        <v>9705</v>
      </c>
      <c r="G11" s="15">
        <f t="shared" si="0"/>
        <v>21.780776540229688</v>
      </c>
      <c r="H11" s="17">
        <v>772</v>
      </c>
      <c r="I11" s="17">
        <v>2273.21</v>
      </c>
      <c r="J11" s="18">
        <v>1015</v>
      </c>
      <c r="K11" s="18">
        <v>735</v>
      </c>
      <c r="L11" s="15">
        <f t="shared" si="1"/>
        <v>32.333132442669175</v>
      </c>
      <c r="M11" s="17">
        <v>3282</v>
      </c>
      <c r="N11" s="17">
        <v>8635.11</v>
      </c>
      <c r="O11" s="17">
        <v>6136</v>
      </c>
      <c r="P11" s="17">
        <v>6375</v>
      </c>
      <c r="Q11" s="15">
        <f t="shared" si="2"/>
        <v>73.826505973867143</v>
      </c>
      <c r="R11" s="17">
        <v>4957</v>
      </c>
      <c r="S11" s="17">
        <v>9025.77</v>
      </c>
      <c r="T11" s="17">
        <v>5052</v>
      </c>
      <c r="U11" s="17">
        <v>11852</v>
      </c>
      <c r="V11" s="15">
        <f t="shared" si="3"/>
        <v>131.31289629582849</v>
      </c>
      <c r="W11" s="17">
        <v>66276</v>
      </c>
      <c r="X11" s="17">
        <v>166058.83000000002</v>
      </c>
      <c r="Y11" s="13">
        <f>E11+J11+O11+T11+[1]ACP_Agri_7!V11</f>
        <v>28138</v>
      </c>
      <c r="Z11" s="13">
        <f>F11+K11+P11+U11+[1]ACP_Agri_7!W11</f>
        <v>125618</v>
      </c>
      <c r="AA11" s="15">
        <f t="shared" si="4"/>
        <v>75.646684973030332</v>
      </c>
    </row>
    <row r="12" spans="1:27" ht="15" customHeight="1" x14ac:dyDescent="0.25">
      <c r="A12" s="11">
        <v>6</v>
      </c>
      <c r="B12" s="12" t="s">
        <v>19</v>
      </c>
      <c r="C12" s="13">
        <v>5089</v>
      </c>
      <c r="D12" s="19">
        <v>17833.23</v>
      </c>
      <c r="E12" s="20">
        <v>8560</v>
      </c>
      <c r="F12" s="20">
        <v>33038</v>
      </c>
      <c r="G12" s="15">
        <f t="shared" si="0"/>
        <v>185.26088655840809</v>
      </c>
      <c r="H12" s="13">
        <v>664</v>
      </c>
      <c r="I12" s="19">
        <v>2152.65</v>
      </c>
      <c r="J12" s="21">
        <v>1126</v>
      </c>
      <c r="K12" s="21">
        <v>1512</v>
      </c>
      <c r="L12" s="15">
        <f t="shared" si="1"/>
        <v>70.239007734652631</v>
      </c>
      <c r="M12" s="22">
        <v>2237</v>
      </c>
      <c r="N12" s="22">
        <v>9625.83</v>
      </c>
      <c r="O12" s="22">
        <v>2429</v>
      </c>
      <c r="P12" s="22">
        <v>17957</v>
      </c>
      <c r="Q12" s="15">
        <f t="shared" si="2"/>
        <v>186.55014684447991</v>
      </c>
      <c r="R12" s="13">
        <v>1909</v>
      </c>
      <c r="S12" s="13">
        <v>4147.32</v>
      </c>
      <c r="T12" s="13">
        <v>3172</v>
      </c>
      <c r="U12" s="13">
        <v>32175</v>
      </c>
      <c r="V12" s="15">
        <f t="shared" si="3"/>
        <v>775.80220479731497</v>
      </c>
      <c r="W12" s="13">
        <v>35183</v>
      </c>
      <c r="X12" s="13">
        <v>84234.13</v>
      </c>
      <c r="Y12" s="13">
        <f>E12+J12+O12+T12+[1]ACP_Agri_7!V12</f>
        <v>58871</v>
      </c>
      <c r="Z12" s="13">
        <f>F12+K12+P12+U12+[1]ACP_Agri_7!W12</f>
        <v>166935</v>
      </c>
      <c r="AA12" s="15">
        <f t="shared" si="4"/>
        <v>198.1797639507881</v>
      </c>
    </row>
    <row r="13" spans="1:27" ht="15" customHeight="1" x14ac:dyDescent="0.25">
      <c r="A13" s="11">
        <v>7</v>
      </c>
      <c r="B13" s="12" t="s">
        <v>20</v>
      </c>
      <c r="C13" s="13">
        <v>18752</v>
      </c>
      <c r="D13" s="13">
        <v>78858.44</v>
      </c>
      <c r="E13" s="14">
        <v>16087</v>
      </c>
      <c r="F13" s="14">
        <v>76753</v>
      </c>
      <c r="G13" s="15">
        <f t="shared" si="0"/>
        <v>97.330101888903712</v>
      </c>
      <c r="H13" s="13">
        <v>2681</v>
      </c>
      <c r="I13" s="13">
        <v>8291.5400000000009</v>
      </c>
      <c r="J13" s="14">
        <v>1129</v>
      </c>
      <c r="K13" s="14">
        <v>4932</v>
      </c>
      <c r="L13" s="15">
        <f t="shared" si="1"/>
        <v>59.482315709747517</v>
      </c>
      <c r="M13" s="13">
        <v>8503</v>
      </c>
      <c r="N13" s="13">
        <v>29162.04</v>
      </c>
      <c r="O13" s="14">
        <v>20388</v>
      </c>
      <c r="P13" s="14">
        <f>18954+15133</f>
        <v>34087</v>
      </c>
      <c r="Q13" s="15">
        <f t="shared" si="2"/>
        <v>116.88825610279665</v>
      </c>
      <c r="R13" s="13">
        <v>13880</v>
      </c>
      <c r="S13" s="13">
        <v>28286.5</v>
      </c>
      <c r="T13" s="14">
        <v>9018</v>
      </c>
      <c r="U13" s="14">
        <v>18067</v>
      </c>
      <c r="V13" s="15">
        <f t="shared" si="3"/>
        <v>63.871458116062435</v>
      </c>
      <c r="W13" s="13">
        <v>278723</v>
      </c>
      <c r="X13" s="13">
        <v>648963.5</v>
      </c>
      <c r="Y13" s="13">
        <f>E13+J13+O13+T13+[1]ACP_Agri_7!V13</f>
        <v>256042</v>
      </c>
      <c r="Z13" s="13">
        <f>F13+K13+P13+U13+[1]ACP_Agri_7!W13</f>
        <v>569156</v>
      </c>
      <c r="AA13" s="15">
        <f t="shared" si="4"/>
        <v>87.702312996031367</v>
      </c>
    </row>
    <row r="14" spans="1:27" ht="15" customHeight="1" x14ac:dyDescent="0.25">
      <c r="A14" s="11">
        <v>8</v>
      </c>
      <c r="B14" s="12" t="s">
        <v>21</v>
      </c>
      <c r="C14" s="17">
        <v>1714</v>
      </c>
      <c r="D14" s="17">
        <v>6618.07</v>
      </c>
      <c r="E14" s="18">
        <v>6570</v>
      </c>
      <c r="F14" s="18">
        <v>43480</v>
      </c>
      <c r="G14" s="15">
        <f t="shared" si="0"/>
        <v>656.98912220632303</v>
      </c>
      <c r="H14" s="23">
        <v>364</v>
      </c>
      <c r="I14" s="17">
        <v>1044.94</v>
      </c>
      <c r="J14" s="18">
        <v>471</v>
      </c>
      <c r="K14" s="18">
        <v>1366</v>
      </c>
      <c r="L14" s="15">
        <f t="shared" si="1"/>
        <v>130.72520910291499</v>
      </c>
      <c r="M14" s="17">
        <v>1055</v>
      </c>
      <c r="N14" s="17">
        <v>4012.17</v>
      </c>
      <c r="O14" s="17">
        <v>1282</v>
      </c>
      <c r="P14" s="17">
        <v>9276</v>
      </c>
      <c r="Q14" s="15">
        <f t="shared" si="2"/>
        <v>231.19658439198739</v>
      </c>
      <c r="R14" s="17">
        <v>990</v>
      </c>
      <c r="S14" s="17">
        <v>1797.06</v>
      </c>
      <c r="T14" s="17">
        <v>496</v>
      </c>
      <c r="U14" s="17">
        <v>516</v>
      </c>
      <c r="V14" s="15">
        <f t="shared" si="3"/>
        <v>28.713565490300827</v>
      </c>
      <c r="W14" s="17">
        <v>9280</v>
      </c>
      <c r="X14" s="17">
        <v>25949.32</v>
      </c>
      <c r="Y14" s="13">
        <f>E14+J14+O14+T14+[1]ACP_Agri_7!V14</f>
        <v>19732</v>
      </c>
      <c r="Z14" s="13">
        <f>F14+K14+P14+U14+[1]ACP_Agri_7!W14</f>
        <v>86080</v>
      </c>
      <c r="AA14" s="15">
        <f t="shared" si="4"/>
        <v>331.72352878611076</v>
      </c>
    </row>
    <row r="15" spans="1:27" ht="15" customHeight="1" x14ac:dyDescent="0.25">
      <c r="A15" s="11">
        <v>9</v>
      </c>
      <c r="B15" s="12" t="s">
        <v>22</v>
      </c>
      <c r="C15" s="13">
        <v>4010</v>
      </c>
      <c r="D15" s="13">
        <v>15879.44</v>
      </c>
      <c r="E15" s="18">
        <v>2687</v>
      </c>
      <c r="F15" s="18">
        <v>28203</v>
      </c>
      <c r="G15" s="15">
        <f t="shared" si="0"/>
        <v>177.60701888731592</v>
      </c>
      <c r="H15" s="13">
        <v>402</v>
      </c>
      <c r="I15" s="13">
        <v>1259.53</v>
      </c>
      <c r="J15" s="18">
        <v>94</v>
      </c>
      <c r="K15" s="18">
        <v>336</v>
      </c>
      <c r="L15" s="15">
        <f t="shared" si="1"/>
        <v>26.676617468420762</v>
      </c>
      <c r="M15" s="13">
        <v>1200</v>
      </c>
      <c r="N15" s="13">
        <v>4696.42</v>
      </c>
      <c r="O15" s="17">
        <v>614</v>
      </c>
      <c r="P15" s="17">
        <v>4203</v>
      </c>
      <c r="Q15" s="15">
        <f t="shared" si="2"/>
        <v>89.493699456181517</v>
      </c>
      <c r="R15" s="13">
        <v>1196</v>
      </c>
      <c r="S15" s="13">
        <v>2836.18</v>
      </c>
      <c r="T15" s="17">
        <v>695</v>
      </c>
      <c r="U15" s="17">
        <v>351</v>
      </c>
      <c r="V15" s="15">
        <f t="shared" si="3"/>
        <v>12.375801253799125</v>
      </c>
      <c r="W15" s="13">
        <v>20379</v>
      </c>
      <c r="X15" s="19">
        <v>59768.83</v>
      </c>
      <c r="Y15" s="13">
        <f>E15+J15+O15+T15+[1]ACP_Agri_7!V15</f>
        <v>14634</v>
      </c>
      <c r="Z15" s="13">
        <f>F15+K15+P15+U15+[1]ACP_Agri_7!W15</f>
        <v>54890.11</v>
      </c>
      <c r="AA15" s="15">
        <f t="shared" si="4"/>
        <v>91.837350672583014</v>
      </c>
    </row>
    <row r="16" spans="1:27" ht="15" customHeight="1" x14ac:dyDescent="0.25">
      <c r="A16" s="11">
        <v>10</v>
      </c>
      <c r="B16" s="12" t="s">
        <v>23</v>
      </c>
      <c r="C16" s="13">
        <v>4567</v>
      </c>
      <c r="D16" s="13">
        <v>16779.849999999999</v>
      </c>
      <c r="E16" s="14">
        <v>21676</v>
      </c>
      <c r="F16" s="14">
        <v>217264</v>
      </c>
      <c r="G16" s="15">
        <f t="shared" si="0"/>
        <v>1294.791073817704</v>
      </c>
      <c r="H16" s="13">
        <v>276</v>
      </c>
      <c r="I16" s="13">
        <v>779.71</v>
      </c>
      <c r="J16" s="14">
        <v>447</v>
      </c>
      <c r="K16" s="14">
        <v>1015</v>
      </c>
      <c r="L16" s="15">
        <f t="shared" si="1"/>
        <v>130.17660412204538</v>
      </c>
      <c r="M16" s="13">
        <v>757</v>
      </c>
      <c r="N16" s="13">
        <v>3025.86</v>
      </c>
      <c r="O16" s="13">
        <v>1264</v>
      </c>
      <c r="P16" s="13">
        <v>9405.61</v>
      </c>
      <c r="Q16" s="15">
        <f t="shared" si="2"/>
        <v>310.84088490544838</v>
      </c>
      <c r="R16" s="13">
        <v>633</v>
      </c>
      <c r="S16" s="13">
        <v>1306.4000000000001</v>
      </c>
      <c r="T16" s="13">
        <v>10</v>
      </c>
      <c r="U16" s="13">
        <v>70.47</v>
      </c>
      <c r="V16" s="15">
        <f t="shared" si="3"/>
        <v>5.3942131047152477</v>
      </c>
      <c r="W16" s="13">
        <v>15361</v>
      </c>
      <c r="X16" s="13">
        <v>42348.38</v>
      </c>
      <c r="Y16" s="13">
        <f>E16+J16+O16+T16+[1]ACP_Agri_7!V16</f>
        <v>39076</v>
      </c>
      <c r="Z16" s="13">
        <f>F16+K16+P16+U16+[1]ACP_Agri_7!W16</f>
        <v>257876.08</v>
      </c>
      <c r="AA16" s="15">
        <f t="shared" si="4"/>
        <v>608.9396571958597</v>
      </c>
    </row>
    <row r="17" spans="1:28" ht="15" customHeight="1" x14ac:dyDescent="0.25">
      <c r="A17" s="11">
        <v>11</v>
      </c>
      <c r="B17" s="12" t="s">
        <v>24</v>
      </c>
      <c r="C17" s="17">
        <v>1554</v>
      </c>
      <c r="D17" s="17">
        <v>6192.51</v>
      </c>
      <c r="E17" s="18">
        <v>1752</v>
      </c>
      <c r="F17" s="18">
        <v>3923</v>
      </c>
      <c r="G17" s="15">
        <f t="shared" si="0"/>
        <v>63.350725311707208</v>
      </c>
      <c r="H17" s="17">
        <v>218</v>
      </c>
      <c r="I17" s="17">
        <v>720.43</v>
      </c>
      <c r="J17" s="18">
        <v>110</v>
      </c>
      <c r="K17" s="18">
        <v>269</v>
      </c>
      <c r="L17" s="15">
        <f t="shared" si="1"/>
        <v>37.338811543106203</v>
      </c>
      <c r="M17" s="17">
        <v>481</v>
      </c>
      <c r="N17" s="17">
        <v>2145.54</v>
      </c>
      <c r="O17" s="17">
        <v>482</v>
      </c>
      <c r="P17" s="17">
        <v>2808</v>
      </c>
      <c r="Q17" s="15">
        <f t="shared" si="2"/>
        <v>130.87614306887778</v>
      </c>
      <c r="R17" s="17">
        <v>413</v>
      </c>
      <c r="S17" s="17">
        <v>755.63</v>
      </c>
      <c r="T17" s="17"/>
      <c r="U17" s="17"/>
      <c r="V17" s="15">
        <f t="shared" si="3"/>
        <v>0</v>
      </c>
      <c r="W17" s="17">
        <v>6649</v>
      </c>
      <c r="X17" s="17">
        <v>19846.86</v>
      </c>
      <c r="Y17" s="13">
        <f>E17+J17+O17+T17+[1]ACP_Agri_7!V17</f>
        <v>4813</v>
      </c>
      <c r="Z17" s="13">
        <f>F17+K17+P17+U17+[1]ACP_Agri_7!W17</f>
        <v>10731</v>
      </c>
      <c r="AA17" s="15">
        <f t="shared" si="4"/>
        <v>54.069006381865947</v>
      </c>
    </row>
    <row r="18" spans="1:28" ht="15" customHeight="1" x14ac:dyDescent="0.25">
      <c r="A18" s="11">
        <v>12</v>
      </c>
      <c r="B18" s="12" t="s">
        <v>25</v>
      </c>
      <c r="C18" s="17">
        <v>1579</v>
      </c>
      <c r="D18" s="17">
        <v>7199.47</v>
      </c>
      <c r="E18" s="18">
        <v>891</v>
      </c>
      <c r="F18" s="18">
        <v>9643</v>
      </c>
      <c r="G18" s="15">
        <f t="shared" si="0"/>
        <v>133.94041505833067</v>
      </c>
      <c r="H18" s="17">
        <v>242</v>
      </c>
      <c r="I18" s="17">
        <v>739.59</v>
      </c>
      <c r="J18" s="18">
        <v>112</v>
      </c>
      <c r="K18" s="18">
        <v>169.6</v>
      </c>
      <c r="L18" s="15">
        <f t="shared" si="1"/>
        <v>22.931624278316363</v>
      </c>
      <c r="M18" s="17">
        <v>800</v>
      </c>
      <c r="N18" s="17">
        <v>3247.25</v>
      </c>
      <c r="O18" s="17">
        <f>365+738</f>
        <v>1103</v>
      </c>
      <c r="P18" s="17">
        <f>897+950</f>
        <v>1847</v>
      </c>
      <c r="Q18" s="15">
        <f t="shared" si="2"/>
        <v>56.87889752867811</v>
      </c>
      <c r="R18" s="17">
        <v>1029</v>
      </c>
      <c r="S18" s="17">
        <v>2104.94</v>
      </c>
      <c r="T18" s="17">
        <v>1348</v>
      </c>
      <c r="U18" s="17">
        <v>381</v>
      </c>
      <c r="V18" s="15">
        <f t="shared" si="3"/>
        <v>18.100278392733284</v>
      </c>
      <c r="W18" s="17">
        <v>8296</v>
      </c>
      <c r="X18" s="17">
        <v>22991.390000000003</v>
      </c>
      <c r="Y18" s="13">
        <f>E18+J18+O18+T18+[1]ACP_Agri_7!V18</f>
        <v>6249</v>
      </c>
      <c r="Z18" s="13">
        <f>F18+K18+P18+U18+[1]ACP_Agri_7!W18</f>
        <v>19622.599999999999</v>
      </c>
      <c r="AA18" s="15">
        <f t="shared" si="4"/>
        <v>85.347601863132226</v>
      </c>
    </row>
    <row r="19" spans="1:28" ht="15" customHeight="1" x14ac:dyDescent="0.2">
      <c r="A19" s="11">
        <v>13</v>
      </c>
      <c r="B19" s="12" t="s">
        <v>26</v>
      </c>
      <c r="C19" s="24">
        <v>3409</v>
      </c>
      <c r="D19" s="24">
        <v>13773.49</v>
      </c>
      <c r="E19" s="25">
        <v>3037</v>
      </c>
      <c r="F19" s="25">
        <v>13304.75</v>
      </c>
      <c r="G19" s="15">
        <f t="shared" si="0"/>
        <v>96.596795728606182</v>
      </c>
      <c r="H19" s="24">
        <v>1030</v>
      </c>
      <c r="I19" s="24">
        <v>3283.38</v>
      </c>
      <c r="J19" s="25">
        <v>166</v>
      </c>
      <c r="K19" s="25">
        <v>493.65</v>
      </c>
      <c r="L19" s="15">
        <f t="shared" si="1"/>
        <v>15.034811687955704</v>
      </c>
      <c r="M19" s="24">
        <v>2934</v>
      </c>
      <c r="N19" s="24">
        <v>12212.78</v>
      </c>
      <c r="O19" s="25">
        <v>2027</v>
      </c>
      <c r="P19" s="25">
        <v>4805.3900000000003</v>
      </c>
      <c r="Q19" s="15">
        <f t="shared" si="2"/>
        <v>39.347224792389618</v>
      </c>
      <c r="R19" s="24">
        <v>2455</v>
      </c>
      <c r="S19" s="24">
        <v>4805.55</v>
      </c>
      <c r="T19" s="25">
        <v>221</v>
      </c>
      <c r="U19" s="25">
        <v>54.88</v>
      </c>
      <c r="V19" s="15">
        <f t="shared" si="3"/>
        <v>1.1420128809397467</v>
      </c>
      <c r="W19" s="24">
        <v>26500</v>
      </c>
      <c r="X19" s="24">
        <v>73964.48000000001</v>
      </c>
      <c r="Y19" s="13">
        <f>E19+J19+O19+T19+[1]ACP_Agri_7!V19</f>
        <v>16540</v>
      </c>
      <c r="Z19" s="13">
        <f>F19+K19+P19+U19+[1]ACP_Agri_7!W19</f>
        <v>71107.31</v>
      </c>
      <c r="AA19" s="15">
        <f t="shared" si="4"/>
        <v>96.137105269989036</v>
      </c>
    </row>
    <row r="20" spans="1:28" ht="15" customHeight="1" x14ac:dyDescent="0.25">
      <c r="A20" s="11">
        <v>14</v>
      </c>
      <c r="B20" s="12" t="s">
        <v>27</v>
      </c>
      <c r="C20" s="13">
        <v>1692</v>
      </c>
      <c r="D20" s="13">
        <v>6882.08</v>
      </c>
      <c r="E20" s="14">
        <v>823</v>
      </c>
      <c r="F20" s="14">
        <v>2901</v>
      </c>
      <c r="G20" s="15">
        <f t="shared" si="0"/>
        <v>42.152953758166134</v>
      </c>
      <c r="H20" s="13">
        <v>411</v>
      </c>
      <c r="I20" s="13">
        <v>1286.44</v>
      </c>
      <c r="J20" s="14">
        <v>31</v>
      </c>
      <c r="K20" s="14">
        <v>126</v>
      </c>
      <c r="L20" s="15">
        <f t="shared" si="1"/>
        <v>9.7944715649389007</v>
      </c>
      <c r="M20" s="13">
        <v>966</v>
      </c>
      <c r="N20" s="13">
        <v>4071.24</v>
      </c>
      <c r="O20" s="13">
        <v>209</v>
      </c>
      <c r="P20" s="13">
        <v>1421</v>
      </c>
      <c r="Q20" s="15">
        <f t="shared" si="2"/>
        <v>34.903370963146365</v>
      </c>
      <c r="R20" s="13">
        <v>1570</v>
      </c>
      <c r="S20" s="13">
        <v>2821.5</v>
      </c>
      <c r="T20" s="13">
        <v>82</v>
      </c>
      <c r="U20" s="13">
        <v>169.52</v>
      </c>
      <c r="V20" s="15">
        <f t="shared" si="3"/>
        <v>6.0081516923622189</v>
      </c>
      <c r="W20" s="13">
        <v>11990</v>
      </c>
      <c r="X20" s="13">
        <v>32977.53</v>
      </c>
      <c r="Y20" s="13">
        <f>E20+J20+O20+T20+[1]ACP_Agri_7!V20</f>
        <v>1798</v>
      </c>
      <c r="Z20" s="13">
        <f>F20+K20+P20+U20+[1]ACP_Agri_7!W20</f>
        <v>6040.52</v>
      </c>
      <c r="AA20" s="15">
        <f t="shared" si="4"/>
        <v>18.317078325756963</v>
      </c>
    </row>
    <row r="21" spans="1:28" ht="15" customHeight="1" x14ac:dyDescent="0.25">
      <c r="A21" s="11">
        <v>15</v>
      </c>
      <c r="B21" s="12" t="s">
        <v>28</v>
      </c>
      <c r="C21" s="13">
        <v>24019</v>
      </c>
      <c r="D21" s="13">
        <v>103795.1</v>
      </c>
      <c r="E21" s="14">
        <v>20194</v>
      </c>
      <c r="F21" s="14">
        <v>230442</v>
      </c>
      <c r="G21" s="15">
        <f t="shared" si="0"/>
        <v>222.01626088322087</v>
      </c>
      <c r="H21" s="13">
        <v>3289</v>
      </c>
      <c r="I21" s="13">
        <v>10526.58</v>
      </c>
      <c r="J21" s="14">
        <v>2532</v>
      </c>
      <c r="K21" s="14">
        <v>3018</v>
      </c>
      <c r="L21" s="15">
        <f t="shared" si="1"/>
        <v>28.670280375962562</v>
      </c>
      <c r="M21" s="13">
        <v>10552</v>
      </c>
      <c r="N21" s="13">
        <v>44584.94</v>
      </c>
      <c r="O21" s="13">
        <v>18022</v>
      </c>
      <c r="P21" s="13">
        <v>26357</v>
      </c>
      <c r="Q21" s="15">
        <f t="shared" si="2"/>
        <v>59.116374273465432</v>
      </c>
      <c r="R21" s="13">
        <v>7664</v>
      </c>
      <c r="S21" s="13">
        <v>17325.03</v>
      </c>
      <c r="T21" s="13">
        <v>577</v>
      </c>
      <c r="U21" s="13">
        <v>315</v>
      </c>
      <c r="V21" s="15">
        <f t="shared" si="3"/>
        <v>1.8181786698204854</v>
      </c>
      <c r="W21" s="13">
        <v>139526</v>
      </c>
      <c r="X21" s="13">
        <v>403739.3</v>
      </c>
      <c r="Y21" s="13">
        <f>E21+J21+O21+T21+[1]ACP_Agri_7!V21</f>
        <v>168168</v>
      </c>
      <c r="Z21" s="13">
        <f>F21+K21+P21+U21+[1]ACP_Agri_7!W21</f>
        <v>497198</v>
      </c>
      <c r="AA21" s="15">
        <f t="shared" si="4"/>
        <v>123.14827909990433</v>
      </c>
    </row>
    <row r="22" spans="1:28" ht="15" customHeight="1" x14ac:dyDescent="0.25">
      <c r="A22" s="11">
        <v>16</v>
      </c>
      <c r="B22" s="12" t="s">
        <v>29</v>
      </c>
      <c r="C22" s="13">
        <v>3174</v>
      </c>
      <c r="D22" s="13">
        <v>13801.29</v>
      </c>
      <c r="E22" s="14">
        <v>12393</v>
      </c>
      <c r="F22" s="14">
        <v>13756</v>
      </c>
      <c r="G22" s="15">
        <f t="shared" si="0"/>
        <v>99.671842269816807</v>
      </c>
      <c r="H22" s="13">
        <v>479</v>
      </c>
      <c r="I22" s="13">
        <v>1475.41</v>
      </c>
      <c r="J22" s="14">
        <v>868</v>
      </c>
      <c r="K22" s="14">
        <v>1342</v>
      </c>
      <c r="L22" s="15">
        <f t="shared" si="1"/>
        <v>90.957767671359136</v>
      </c>
      <c r="M22" s="13">
        <v>1228</v>
      </c>
      <c r="N22" s="13">
        <v>5204.0600000000004</v>
      </c>
      <c r="O22" s="13">
        <v>7063</v>
      </c>
      <c r="P22" s="13">
        <v>5123</v>
      </c>
      <c r="Q22" s="15">
        <f t="shared" si="2"/>
        <v>98.442369995734097</v>
      </c>
      <c r="R22" s="13">
        <v>1897</v>
      </c>
      <c r="S22" s="13">
        <v>3518.78</v>
      </c>
      <c r="T22" s="13">
        <v>202</v>
      </c>
      <c r="U22" s="13">
        <v>63.87</v>
      </c>
      <c r="V22" s="15">
        <f t="shared" si="3"/>
        <v>1.815117739671136</v>
      </c>
      <c r="W22" s="13">
        <v>25170</v>
      </c>
      <c r="X22" s="13">
        <v>59575.49</v>
      </c>
      <c r="Y22" s="13">
        <f>E22+J22+O22+T22+[1]ACP_Agri_7!V22</f>
        <v>28190</v>
      </c>
      <c r="Z22" s="13">
        <f>F22+K22+P22+U22+[1]ACP_Agri_7!W22</f>
        <v>32129.089999999997</v>
      </c>
      <c r="AA22" s="15">
        <f t="shared" si="4"/>
        <v>53.930047407079648</v>
      </c>
    </row>
    <row r="23" spans="1:28" ht="15" customHeight="1" x14ac:dyDescent="0.25">
      <c r="A23" s="11">
        <v>17</v>
      </c>
      <c r="B23" s="12" t="s">
        <v>30</v>
      </c>
      <c r="C23" s="13">
        <v>10887</v>
      </c>
      <c r="D23" s="13">
        <v>48791.73</v>
      </c>
      <c r="E23" s="14">
        <v>8510</v>
      </c>
      <c r="F23" s="14">
        <v>25900</v>
      </c>
      <c r="G23" s="15">
        <f t="shared" si="0"/>
        <v>53.082766280269212</v>
      </c>
      <c r="H23" s="13">
        <v>995</v>
      </c>
      <c r="I23" s="13">
        <v>2948.22</v>
      </c>
      <c r="J23" s="14">
        <v>140</v>
      </c>
      <c r="K23" s="14">
        <v>402</v>
      </c>
      <c r="L23" s="15">
        <f t="shared" si="1"/>
        <v>13.635346073223845</v>
      </c>
      <c r="M23" s="13">
        <v>3107</v>
      </c>
      <c r="N23" s="13">
        <v>12833.22</v>
      </c>
      <c r="O23" s="13">
        <v>905</v>
      </c>
      <c r="P23" s="13">
        <v>7785</v>
      </c>
      <c r="Q23" s="15">
        <f t="shared" si="2"/>
        <v>60.662873386414326</v>
      </c>
      <c r="R23" s="13">
        <v>5233</v>
      </c>
      <c r="S23" s="13">
        <v>6710.61</v>
      </c>
      <c r="T23" s="13">
        <v>4150</v>
      </c>
      <c r="U23" s="13">
        <v>5450</v>
      </c>
      <c r="V23" s="15">
        <f t="shared" si="3"/>
        <v>81.214673479758176</v>
      </c>
      <c r="W23" s="13">
        <v>69818</v>
      </c>
      <c r="X23" s="13">
        <v>188601.97999999998</v>
      </c>
      <c r="Y23" s="13">
        <f>E23+J23+O23+T23+[1]ACP_Agri_7!V23</f>
        <v>34415</v>
      </c>
      <c r="Z23" s="13">
        <f>F23+K23+P23+U23+[1]ACP_Agri_7!W23</f>
        <v>61197</v>
      </c>
      <c r="AA23" s="15">
        <f t="shared" si="4"/>
        <v>32.447697526823426</v>
      </c>
    </row>
    <row r="24" spans="1:28" ht="15" customHeight="1" x14ac:dyDescent="0.25">
      <c r="A24" s="11">
        <v>18</v>
      </c>
      <c r="B24" s="12" t="s">
        <v>31</v>
      </c>
      <c r="C24" s="20">
        <v>14079</v>
      </c>
      <c r="D24" s="20">
        <v>40631.03</v>
      </c>
      <c r="E24" s="20">
        <v>13193</v>
      </c>
      <c r="F24" s="20">
        <v>35960.300000000003</v>
      </c>
      <c r="G24" s="15">
        <f t="shared" si="0"/>
        <v>88.50452474377343</v>
      </c>
      <c r="H24" s="20">
        <v>1479</v>
      </c>
      <c r="I24" s="20">
        <v>4880.2700000000004</v>
      </c>
      <c r="J24" s="20">
        <v>2032</v>
      </c>
      <c r="K24" s="20">
        <v>2424</v>
      </c>
      <c r="L24" s="15">
        <f t="shared" si="1"/>
        <v>49.6693830464298</v>
      </c>
      <c r="M24" s="20">
        <v>7165</v>
      </c>
      <c r="N24" s="20">
        <v>20015.919999999998</v>
      </c>
      <c r="O24" s="20">
        <v>22685</v>
      </c>
      <c r="P24" s="20">
        <v>18386.04</v>
      </c>
      <c r="Q24" s="15">
        <f t="shared" si="2"/>
        <v>91.857081762916721</v>
      </c>
      <c r="R24" s="20">
        <v>5469</v>
      </c>
      <c r="S24" s="20">
        <v>10359.76</v>
      </c>
      <c r="T24" s="20">
        <v>681</v>
      </c>
      <c r="U24" s="20">
        <v>21396.859999999986</v>
      </c>
      <c r="V24" s="15">
        <f t="shared" si="3"/>
        <v>206.53818235171457</v>
      </c>
      <c r="W24" s="20">
        <v>134561</v>
      </c>
      <c r="X24" s="20">
        <v>263627.71999999997</v>
      </c>
      <c r="Y24" s="13">
        <f>E24+J24+O24+T24+[1]ACP_Agri_7!V24</f>
        <v>92924</v>
      </c>
      <c r="Z24" s="13">
        <f>F24+K24+P24+U24+[1]ACP_Agri_7!W24</f>
        <v>232770.22999999998</v>
      </c>
      <c r="AA24" s="15">
        <f t="shared" si="4"/>
        <v>88.29505106670878</v>
      </c>
    </row>
    <row r="25" spans="1:28" ht="15" customHeight="1" x14ac:dyDescent="0.25">
      <c r="A25" s="11">
        <v>19</v>
      </c>
      <c r="B25" s="12" t="s">
        <v>32</v>
      </c>
      <c r="C25" s="13">
        <v>1034</v>
      </c>
      <c r="D25" s="13">
        <v>4851.1000000000004</v>
      </c>
      <c r="E25" s="14">
        <v>1110</v>
      </c>
      <c r="F25" s="14">
        <v>5990</v>
      </c>
      <c r="G25" s="15">
        <f t="shared" si="0"/>
        <v>123.4771495124817</v>
      </c>
      <c r="H25" s="13">
        <v>119</v>
      </c>
      <c r="I25" s="13">
        <v>362.84</v>
      </c>
      <c r="J25" s="14">
        <v>8</v>
      </c>
      <c r="K25" s="14">
        <v>19</v>
      </c>
      <c r="L25" s="15">
        <f t="shared" si="1"/>
        <v>5.2364678646235259</v>
      </c>
      <c r="M25" s="13">
        <v>303</v>
      </c>
      <c r="N25" s="13">
        <v>1399.11</v>
      </c>
      <c r="O25" s="14">
        <v>65</v>
      </c>
      <c r="P25" s="14">
        <v>728</v>
      </c>
      <c r="Q25" s="15">
        <f t="shared" si="2"/>
        <v>52.033078171123073</v>
      </c>
      <c r="R25" s="13">
        <v>212</v>
      </c>
      <c r="S25" s="13">
        <v>297.81</v>
      </c>
      <c r="T25" s="14">
        <v>19</v>
      </c>
      <c r="U25" s="14">
        <v>316</v>
      </c>
      <c r="V25" s="15">
        <f t="shared" si="3"/>
        <v>106.10792115778517</v>
      </c>
      <c r="W25" s="13">
        <v>2886</v>
      </c>
      <c r="X25" s="13">
        <v>9326.69</v>
      </c>
      <c r="Y25" s="13">
        <f>E25+J25+O25+T25+[1]ACP_Agri_7!V25</f>
        <v>1327</v>
      </c>
      <c r="Z25" s="13">
        <f>F25+K25+P25+U25+[1]ACP_Agri_7!W25</f>
        <v>7216.75</v>
      </c>
      <c r="AA25" s="15">
        <f t="shared" si="4"/>
        <v>77.377397554759511</v>
      </c>
    </row>
    <row r="26" spans="1:28" ht="15" customHeight="1" x14ac:dyDescent="0.25">
      <c r="A26" s="11">
        <v>20</v>
      </c>
      <c r="B26" s="12" t="s">
        <v>33</v>
      </c>
      <c r="C26" s="17">
        <v>1388</v>
      </c>
      <c r="D26" s="17">
        <v>5714.38</v>
      </c>
      <c r="E26" s="18">
        <v>3302</v>
      </c>
      <c r="F26" s="18">
        <v>5233</v>
      </c>
      <c r="G26" s="15">
        <f t="shared" si="0"/>
        <v>91.575988996181565</v>
      </c>
      <c r="H26" s="17">
        <v>196</v>
      </c>
      <c r="I26" s="17">
        <v>637.65</v>
      </c>
      <c r="J26" s="18">
        <v>125</v>
      </c>
      <c r="K26" s="18">
        <v>196</v>
      </c>
      <c r="L26" s="15">
        <f t="shared" si="1"/>
        <v>30.737865600250924</v>
      </c>
      <c r="M26" s="17">
        <v>610</v>
      </c>
      <c r="N26" s="17">
        <v>2412.73</v>
      </c>
      <c r="O26" s="17">
        <v>548</v>
      </c>
      <c r="P26" s="17">
        <v>4427</v>
      </c>
      <c r="Q26" s="15">
        <f t="shared" si="2"/>
        <v>183.48509779378546</v>
      </c>
      <c r="R26" s="17">
        <v>710</v>
      </c>
      <c r="S26" s="17">
        <v>1336.57</v>
      </c>
      <c r="T26" s="17">
        <v>748</v>
      </c>
      <c r="U26" s="17">
        <v>1248</v>
      </c>
      <c r="V26" s="15">
        <f t="shared" si="3"/>
        <v>93.373336226310641</v>
      </c>
      <c r="W26" s="17">
        <v>7888</v>
      </c>
      <c r="X26" s="17">
        <v>21848.639999999999</v>
      </c>
      <c r="Y26" s="13">
        <f>E26+J26+O26+T26+[1]ACP_Agri_7!V26</f>
        <v>8259</v>
      </c>
      <c r="Z26" s="13">
        <f>F26+K26+P26+U26+[1]ACP_Agri_7!W26</f>
        <v>16488</v>
      </c>
      <c r="AA26" s="15">
        <f t="shared" si="4"/>
        <v>75.464651346719975</v>
      </c>
      <c r="AB26" s="5"/>
    </row>
    <row r="27" spans="1:28" ht="15" customHeight="1" x14ac:dyDescent="0.25">
      <c r="A27" s="11">
        <v>21</v>
      </c>
      <c r="B27" s="12" t="s">
        <v>34</v>
      </c>
      <c r="C27" s="13">
        <v>0</v>
      </c>
      <c r="D27" s="13">
        <v>0</v>
      </c>
      <c r="E27" s="14"/>
      <c r="F27" s="14"/>
      <c r="G27" s="15">
        <v>0</v>
      </c>
      <c r="H27" s="13">
        <v>0</v>
      </c>
      <c r="I27" s="13">
        <v>0</v>
      </c>
      <c r="J27" s="14"/>
      <c r="K27" s="14"/>
      <c r="L27" s="15">
        <v>0</v>
      </c>
      <c r="M27" s="13">
        <v>0</v>
      </c>
      <c r="N27" s="13">
        <v>0</v>
      </c>
      <c r="O27" s="14"/>
      <c r="P27" s="14"/>
      <c r="Q27" s="15">
        <v>0</v>
      </c>
      <c r="R27" s="13">
        <v>0</v>
      </c>
      <c r="S27" s="13">
        <v>0</v>
      </c>
      <c r="T27" s="14"/>
      <c r="U27" s="14"/>
      <c r="V27" s="15">
        <v>0</v>
      </c>
      <c r="W27" s="13">
        <v>0</v>
      </c>
      <c r="X27" s="13">
        <v>0</v>
      </c>
      <c r="Y27" s="13">
        <f>E27+J27+O27+T27+[1]ACP_Agri_7!V27</f>
        <v>0</v>
      </c>
      <c r="Z27" s="13">
        <f>F27+K27+P27+U27+[1]ACP_Agri_7!W27</f>
        <v>0</v>
      </c>
      <c r="AA27" s="15">
        <v>0</v>
      </c>
    </row>
    <row r="28" spans="1:28" s="30" customFormat="1" ht="15" customHeight="1" x14ac:dyDescent="0.25">
      <c r="A28" s="26"/>
      <c r="B28" s="26" t="s">
        <v>35</v>
      </c>
      <c r="C28" s="27">
        <f>SUM(C7:C27)</f>
        <v>152560</v>
      </c>
      <c r="D28" s="27">
        <f t="shared" ref="D28:Z28" si="5">SUM(D7:D27)</f>
        <v>605332.91</v>
      </c>
      <c r="E28" s="27">
        <f t="shared" si="5"/>
        <v>178243</v>
      </c>
      <c r="F28" s="27">
        <f t="shared" si="5"/>
        <v>1082812.68</v>
      </c>
      <c r="G28" s="28">
        <f t="shared" si="0"/>
        <v>178.8788717930436</v>
      </c>
      <c r="H28" s="27">
        <f t="shared" si="5"/>
        <v>18452</v>
      </c>
      <c r="I28" s="27">
        <f t="shared" si="5"/>
        <v>58491.299999999996</v>
      </c>
      <c r="J28" s="27">
        <f t="shared" si="5"/>
        <v>14968</v>
      </c>
      <c r="K28" s="27">
        <f t="shared" si="5"/>
        <v>23352.9</v>
      </c>
      <c r="L28" s="28">
        <f t="shared" si="1"/>
        <v>39.925424806766138</v>
      </c>
      <c r="M28" s="27">
        <f t="shared" si="5"/>
        <v>62524</v>
      </c>
      <c r="N28" s="27">
        <f t="shared" si="5"/>
        <v>229154.92999999996</v>
      </c>
      <c r="O28" s="27">
        <f t="shared" si="5"/>
        <v>121041</v>
      </c>
      <c r="P28" s="27">
        <f t="shared" si="5"/>
        <v>203610.04</v>
      </c>
      <c r="Q28" s="28">
        <f t="shared" si="2"/>
        <v>88.852567998427972</v>
      </c>
      <c r="R28" s="27">
        <f t="shared" si="5"/>
        <v>64115</v>
      </c>
      <c r="S28" s="27">
        <f t="shared" si="5"/>
        <v>125594.17</v>
      </c>
      <c r="T28" s="27">
        <f t="shared" si="5"/>
        <v>49082</v>
      </c>
      <c r="U28" s="27">
        <f t="shared" si="5"/>
        <v>121341.42</v>
      </c>
      <c r="V28" s="28">
        <f t="shared" si="3"/>
        <v>96.6138953742837</v>
      </c>
      <c r="W28" s="27">
        <f t="shared" si="5"/>
        <v>1268846</v>
      </c>
      <c r="X28" s="27">
        <f t="shared" si="5"/>
        <v>3228959.7800000003</v>
      </c>
      <c r="Y28" s="27">
        <f t="shared" si="5"/>
        <v>1315862</v>
      </c>
      <c r="Z28" s="27">
        <f t="shared" si="5"/>
        <v>3371268.38</v>
      </c>
      <c r="AA28" s="28">
        <f t="shared" si="4"/>
        <v>104.40725836479758</v>
      </c>
      <c r="AB28" s="29"/>
    </row>
    <row r="29" spans="1:28" ht="15" customHeight="1" x14ac:dyDescent="0.25">
      <c r="A29" s="11">
        <v>22</v>
      </c>
      <c r="B29" s="12" t="s">
        <v>36</v>
      </c>
      <c r="C29" s="13">
        <v>274</v>
      </c>
      <c r="D29" s="13">
        <v>1493.29</v>
      </c>
      <c r="E29" s="14">
        <v>7</v>
      </c>
      <c r="F29" s="14">
        <v>358</v>
      </c>
      <c r="G29" s="15">
        <f t="shared" si="0"/>
        <v>23.97390995720858</v>
      </c>
      <c r="H29" s="13">
        <v>90</v>
      </c>
      <c r="I29" s="13">
        <v>247.4</v>
      </c>
      <c r="J29" s="14">
        <v>0</v>
      </c>
      <c r="K29" s="14">
        <v>0</v>
      </c>
      <c r="L29" s="15">
        <f t="shared" si="1"/>
        <v>0</v>
      </c>
      <c r="M29" s="13">
        <v>267</v>
      </c>
      <c r="N29" s="13">
        <v>1232.27</v>
      </c>
      <c r="O29" s="14">
        <v>0</v>
      </c>
      <c r="P29" s="14">
        <v>0</v>
      </c>
      <c r="Q29" s="15">
        <f t="shared" si="2"/>
        <v>0</v>
      </c>
      <c r="R29" s="13">
        <v>448</v>
      </c>
      <c r="S29" s="13">
        <v>1099.25</v>
      </c>
      <c r="T29" s="14">
        <v>0</v>
      </c>
      <c r="U29" s="14">
        <v>0</v>
      </c>
      <c r="V29" s="15">
        <f t="shared" si="3"/>
        <v>0</v>
      </c>
      <c r="W29" s="13">
        <v>1157</v>
      </c>
      <c r="X29" s="13">
        <v>4271.63</v>
      </c>
      <c r="Y29" s="13">
        <f>E29+J29+O29+T29+[1]ACP_Agri_7!V29</f>
        <v>7</v>
      </c>
      <c r="Z29" s="13">
        <f>F29+K29+P29+U29+[1]ACP_Agri_7!W29</f>
        <v>358</v>
      </c>
      <c r="AA29" s="15">
        <f t="shared" si="4"/>
        <v>8.3808756844576884</v>
      </c>
      <c r="AB29" s="5"/>
    </row>
    <row r="30" spans="1:28" ht="15" customHeight="1" x14ac:dyDescent="0.25">
      <c r="A30" s="11">
        <v>23</v>
      </c>
      <c r="B30" s="12" t="s">
        <v>37</v>
      </c>
      <c r="C30" s="13">
        <v>250</v>
      </c>
      <c r="D30" s="13">
        <v>1165.46</v>
      </c>
      <c r="E30" s="14">
        <v>0</v>
      </c>
      <c r="F30" s="14">
        <v>0</v>
      </c>
      <c r="G30" s="15">
        <f t="shared" si="0"/>
        <v>0</v>
      </c>
      <c r="H30" s="13">
        <v>46</v>
      </c>
      <c r="I30" s="13">
        <v>136.88</v>
      </c>
      <c r="J30" s="14">
        <v>0</v>
      </c>
      <c r="K30" s="14">
        <v>0</v>
      </c>
      <c r="L30" s="15">
        <f t="shared" si="1"/>
        <v>0</v>
      </c>
      <c r="M30" s="13">
        <v>144</v>
      </c>
      <c r="N30" s="13">
        <v>676.84</v>
      </c>
      <c r="O30" s="14">
        <v>0</v>
      </c>
      <c r="P30" s="14">
        <v>0</v>
      </c>
      <c r="Q30" s="15">
        <f t="shared" si="2"/>
        <v>0</v>
      </c>
      <c r="R30" s="13">
        <v>52</v>
      </c>
      <c r="S30" s="13">
        <v>158.06</v>
      </c>
      <c r="T30" s="14">
        <v>0</v>
      </c>
      <c r="U30" s="14">
        <v>0</v>
      </c>
      <c r="V30" s="15">
        <f t="shared" si="3"/>
        <v>0</v>
      </c>
      <c r="W30" s="13">
        <v>526</v>
      </c>
      <c r="X30" s="13">
        <v>2249.88</v>
      </c>
      <c r="Y30" s="13">
        <f>E30+J30+O30+T30+[1]ACP_Agri_7!V30</f>
        <v>0</v>
      </c>
      <c r="Z30" s="13">
        <f>F30+K30+P30+U30+[1]ACP_Agri_7!W30</f>
        <v>0</v>
      </c>
      <c r="AA30" s="15">
        <f t="shared" si="4"/>
        <v>0</v>
      </c>
    </row>
    <row r="31" spans="1:28" ht="15" customHeight="1" x14ac:dyDescent="0.25">
      <c r="A31" s="11">
        <v>24</v>
      </c>
      <c r="B31" s="12" t="s">
        <v>38</v>
      </c>
      <c r="C31" s="13">
        <v>755</v>
      </c>
      <c r="D31" s="13">
        <v>3471.57</v>
      </c>
      <c r="E31" s="14">
        <v>617</v>
      </c>
      <c r="F31" s="14">
        <v>1806</v>
      </c>
      <c r="G31" s="15">
        <f t="shared" si="0"/>
        <v>52.022571919909431</v>
      </c>
      <c r="H31" s="13">
        <v>79</v>
      </c>
      <c r="I31" s="13">
        <v>235.21</v>
      </c>
      <c r="J31" s="14">
        <v>0</v>
      </c>
      <c r="K31" s="14">
        <v>0</v>
      </c>
      <c r="L31" s="15">
        <f t="shared" si="1"/>
        <v>0</v>
      </c>
      <c r="M31" s="13">
        <v>358</v>
      </c>
      <c r="N31" s="13">
        <v>1591.91</v>
      </c>
      <c r="O31" s="14">
        <v>0</v>
      </c>
      <c r="P31" s="14">
        <v>0</v>
      </c>
      <c r="Q31" s="15">
        <f t="shared" si="2"/>
        <v>0</v>
      </c>
      <c r="R31" s="13">
        <v>226</v>
      </c>
      <c r="S31" s="13">
        <v>393.94</v>
      </c>
      <c r="T31" s="14">
        <v>0</v>
      </c>
      <c r="U31" s="14">
        <v>0</v>
      </c>
      <c r="V31" s="15">
        <f t="shared" si="3"/>
        <v>0</v>
      </c>
      <c r="W31" s="13">
        <v>1802</v>
      </c>
      <c r="X31" s="13">
        <v>6263.04</v>
      </c>
      <c r="Y31" s="13">
        <f>E31+J31+O31+T31+[1]ACP_Agri_7!V31</f>
        <v>617</v>
      </c>
      <c r="Z31" s="13">
        <f>F31+K31+P31+U31+[1]ACP_Agri_7!W31</f>
        <v>1806</v>
      </c>
      <c r="AA31" s="15">
        <f t="shared" si="4"/>
        <v>28.835836909871244</v>
      </c>
    </row>
    <row r="32" spans="1:28" ht="15" customHeight="1" x14ac:dyDescent="0.25">
      <c r="A32" s="11">
        <v>25</v>
      </c>
      <c r="B32" s="12" t="s">
        <v>39</v>
      </c>
      <c r="C32" s="13">
        <v>2522</v>
      </c>
      <c r="D32" s="13">
        <v>13714.24</v>
      </c>
      <c r="E32" s="14">
        <v>3</v>
      </c>
      <c r="F32" s="14">
        <v>57</v>
      </c>
      <c r="G32" s="15">
        <f t="shared" si="0"/>
        <v>0.41562638542128477</v>
      </c>
      <c r="H32" s="13">
        <v>72</v>
      </c>
      <c r="I32" s="13">
        <v>233.5</v>
      </c>
      <c r="J32" s="14">
        <v>2</v>
      </c>
      <c r="K32" s="14">
        <v>3</v>
      </c>
      <c r="L32" s="15">
        <f t="shared" si="1"/>
        <v>1.2847965738758029</v>
      </c>
      <c r="M32" s="13">
        <v>218</v>
      </c>
      <c r="N32" s="13">
        <v>1004.76</v>
      </c>
      <c r="O32" s="14">
        <v>16</v>
      </c>
      <c r="P32" s="14">
        <v>265</v>
      </c>
      <c r="Q32" s="15">
        <f t="shared" si="2"/>
        <v>26.374457581910107</v>
      </c>
      <c r="R32" s="13">
        <v>70</v>
      </c>
      <c r="S32" s="13">
        <v>190.07</v>
      </c>
      <c r="T32" s="14">
        <v>0</v>
      </c>
      <c r="U32" s="14">
        <v>0</v>
      </c>
      <c r="V32" s="15">
        <f t="shared" si="3"/>
        <v>0</v>
      </c>
      <c r="W32" s="13">
        <v>3032</v>
      </c>
      <c r="X32" s="13">
        <v>15532</v>
      </c>
      <c r="Y32" s="13">
        <f>E32+J32+O32+T32+[1]ACP_Agri_7!V32</f>
        <v>21</v>
      </c>
      <c r="Z32" s="13">
        <f>F32+K32+P32+U32+[1]ACP_Agri_7!W32</f>
        <v>325</v>
      </c>
      <c r="AA32" s="15">
        <f t="shared" si="4"/>
        <v>2.0924542879217101</v>
      </c>
    </row>
    <row r="33" spans="1:27" ht="15" customHeight="1" x14ac:dyDescent="0.25">
      <c r="A33" s="11">
        <v>26</v>
      </c>
      <c r="B33" s="12" t="s">
        <v>40</v>
      </c>
      <c r="C33" s="13">
        <v>814</v>
      </c>
      <c r="D33" s="13">
        <v>3666.09</v>
      </c>
      <c r="E33" s="14">
        <v>619</v>
      </c>
      <c r="F33" s="14">
        <v>656</v>
      </c>
      <c r="G33" s="15">
        <f t="shared" si="0"/>
        <v>17.893723285571276</v>
      </c>
      <c r="H33" s="13">
        <v>150</v>
      </c>
      <c r="I33" s="13">
        <v>433.64</v>
      </c>
      <c r="J33" s="14">
        <v>122</v>
      </c>
      <c r="K33" s="14">
        <v>64</v>
      </c>
      <c r="L33" s="15">
        <f t="shared" si="1"/>
        <v>14.758786089844111</v>
      </c>
      <c r="M33" s="13">
        <v>492</v>
      </c>
      <c r="N33" s="13">
        <v>1955.07</v>
      </c>
      <c r="O33" s="14">
        <v>624</v>
      </c>
      <c r="P33" s="14">
        <v>1658</v>
      </c>
      <c r="Q33" s="15">
        <f t="shared" si="2"/>
        <v>84.805147641772422</v>
      </c>
      <c r="R33" s="13">
        <v>272</v>
      </c>
      <c r="S33" s="13">
        <v>550.55999999999995</v>
      </c>
      <c r="T33" s="14">
        <v>0</v>
      </c>
      <c r="U33" s="14">
        <v>0</v>
      </c>
      <c r="V33" s="15">
        <f t="shared" si="3"/>
        <v>0</v>
      </c>
      <c r="W33" s="13">
        <v>2636</v>
      </c>
      <c r="X33" s="13">
        <v>9215.4000000000015</v>
      </c>
      <c r="Y33" s="13">
        <f>E33+J33+O33+T33+[1]ACP_Agri_7!V33</f>
        <v>1597</v>
      </c>
      <c r="Z33" s="13">
        <f>F33+K33+P33+U33+[1]ACP_Agri_7!W33</f>
        <v>2441.9499999999998</v>
      </c>
      <c r="AA33" s="15">
        <f t="shared" si="4"/>
        <v>26.498578466480016</v>
      </c>
    </row>
    <row r="34" spans="1:27" ht="15" customHeight="1" x14ac:dyDescent="0.25">
      <c r="A34" s="11">
        <v>27</v>
      </c>
      <c r="B34" s="12" t="s">
        <v>41</v>
      </c>
      <c r="C34" s="17">
        <v>83628</v>
      </c>
      <c r="D34" s="17">
        <v>382872.27</v>
      </c>
      <c r="E34" s="23">
        <v>12627</v>
      </c>
      <c r="F34" s="23">
        <v>218314</v>
      </c>
      <c r="G34" s="15">
        <f t="shared" si="0"/>
        <v>57.020060502161726</v>
      </c>
      <c r="H34" s="17">
        <v>12628</v>
      </c>
      <c r="I34" s="17">
        <v>39762.42</v>
      </c>
      <c r="J34" s="23">
        <v>2000</v>
      </c>
      <c r="K34" s="23">
        <v>3963</v>
      </c>
      <c r="L34" s="15">
        <f t="shared" si="1"/>
        <v>9.9666971980075658</v>
      </c>
      <c r="M34" s="17">
        <v>39892</v>
      </c>
      <c r="N34" s="17">
        <v>161568.35</v>
      </c>
      <c r="O34" s="23">
        <v>39756</v>
      </c>
      <c r="P34" s="23">
        <v>115688</v>
      </c>
      <c r="Q34" s="15">
        <f t="shared" si="2"/>
        <v>71.603132668000882</v>
      </c>
      <c r="R34" s="17">
        <v>45939</v>
      </c>
      <c r="S34" s="17">
        <v>96672.97</v>
      </c>
      <c r="T34" s="23">
        <v>176250</v>
      </c>
      <c r="U34" s="23">
        <v>31255</v>
      </c>
      <c r="V34" s="15">
        <f t="shared" si="3"/>
        <v>32.330650439311007</v>
      </c>
      <c r="W34" s="17">
        <v>874894</v>
      </c>
      <c r="X34" s="17">
        <v>2331272.2300000004</v>
      </c>
      <c r="Y34" s="13">
        <f>E34+J34+O34+T34+[1]ACP_Agri_7!V34</f>
        <v>763579</v>
      </c>
      <c r="Z34" s="13">
        <f>F34+K34+P34+U34+[1]ACP_Agri_7!W34</f>
        <v>1259563</v>
      </c>
      <c r="AA34" s="15">
        <f t="shared" si="4"/>
        <v>54.028996862369858</v>
      </c>
    </row>
    <row r="35" spans="1:27" s="30" customFormat="1" ht="15" customHeight="1" x14ac:dyDescent="0.25">
      <c r="A35" s="26"/>
      <c r="B35" s="26" t="s">
        <v>35</v>
      </c>
      <c r="C35" s="27">
        <f>SUM(C29:C34)</f>
        <v>88243</v>
      </c>
      <c r="D35" s="27">
        <f t="shared" ref="D35:Z35" si="6">SUM(D29:D34)</f>
        <v>406382.92000000004</v>
      </c>
      <c r="E35" s="27">
        <f t="shared" si="6"/>
        <v>13873</v>
      </c>
      <c r="F35" s="27">
        <f t="shared" si="6"/>
        <v>221191</v>
      </c>
      <c r="G35" s="28">
        <f t="shared" si="0"/>
        <v>54.429206818042445</v>
      </c>
      <c r="H35" s="27">
        <f t="shared" si="6"/>
        <v>13065</v>
      </c>
      <c r="I35" s="27">
        <f t="shared" si="6"/>
        <v>41049.049999999996</v>
      </c>
      <c r="J35" s="27">
        <f t="shared" si="6"/>
        <v>2124</v>
      </c>
      <c r="K35" s="27">
        <f t="shared" si="6"/>
        <v>4030</v>
      </c>
      <c r="L35" s="28">
        <f t="shared" si="1"/>
        <v>9.8175231826315112</v>
      </c>
      <c r="M35" s="27">
        <f t="shared" si="6"/>
        <v>41371</v>
      </c>
      <c r="N35" s="27">
        <f t="shared" si="6"/>
        <v>168029.2</v>
      </c>
      <c r="O35" s="27">
        <f t="shared" si="6"/>
        <v>40396</v>
      </c>
      <c r="P35" s="27">
        <f t="shared" si="6"/>
        <v>117611</v>
      </c>
      <c r="Q35" s="28">
        <f t="shared" si="2"/>
        <v>69.994381928855219</v>
      </c>
      <c r="R35" s="27">
        <f t="shared" si="6"/>
        <v>47007</v>
      </c>
      <c r="S35" s="27">
        <f t="shared" si="6"/>
        <v>99064.85</v>
      </c>
      <c r="T35" s="27">
        <f t="shared" si="6"/>
        <v>176250</v>
      </c>
      <c r="U35" s="27">
        <f t="shared" si="6"/>
        <v>31255</v>
      </c>
      <c r="V35" s="28">
        <f t="shared" si="3"/>
        <v>31.55004020093908</v>
      </c>
      <c r="W35" s="27">
        <f t="shared" si="6"/>
        <v>884047</v>
      </c>
      <c r="X35" s="27">
        <f t="shared" si="6"/>
        <v>2368804.1800000006</v>
      </c>
      <c r="Y35" s="27">
        <f t="shared" si="6"/>
        <v>765821</v>
      </c>
      <c r="Z35" s="27">
        <f t="shared" si="6"/>
        <v>1264493.95</v>
      </c>
      <c r="AA35" s="28">
        <f t="shared" si="4"/>
        <v>53.381109366330129</v>
      </c>
    </row>
    <row r="36" spans="1:27" ht="15" customHeight="1" x14ac:dyDescent="0.2">
      <c r="A36" s="11">
        <v>28</v>
      </c>
      <c r="B36" s="12" t="s">
        <v>42</v>
      </c>
      <c r="C36" s="31">
        <v>8849</v>
      </c>
      <c r="D36" s="31">
        <v>42385.81</v>
      </c>
      <c r="E36" s="32">
        <v>3509</v>
      </c>
      <c r="F36" s="33">
        <v>91412</v>
      </c>
      <c r="G36" s="15">
        <f t="shared" si="0"/>
        <v>215.66651669509207</v>
      </c>
      <c r="H36" s="31">
        <v>530</v>
      </c>
      <c r="I36" s="31">
        <v>1612.44</v>
      </c>
      <c r="J36" s="32">
        <v>3</v>
      </c>
      <c r="K36" s="32">
        <v>5.38</v>
      </c>
      <c r="L36" s="15">
        <f t="shared" si="1"/>
        <v>0.33365582595321375</v>
      </c>
      <c r="M36" s="31">
        <v>1796</v>
      </c>
      <c r="N36" s="31">
        <v>8271.99</v>
      </c>
      <c r="O36" s="31">
        <v>1381</v>
      </c>
      <c r="P36" s="31">
        <v>9196</v>
      </c>
      <c r="Q36" s="15">
        <f t="shared" si="2"/>
        <v>111.1703471595106</v>
      </c>
      <c r="R36" s="31">
        <v>1734</v>
      </c>
      <c r="S36" s="31">
        <v>4329.79</v>
      </c>
      <c r="T36" s="31">
        <v>44036</v>
      </c>
      <c r="U36" s="31">
        <v>6432.91</v>
      </c>
      <c r="V36" s="15">
        <f t="shared" si="3"/>
        <v>148.57325643968875</v>
      </c>
      <c r="W36" s="31">
        <v>40270</v>
      </c>
      <c r="X36" s="31">
        <v>114819</v>
      </c>
      <c r="Y36" s="13">
        <f>E36+J36+O36+T36+[1]ACP_Agri_7!V36</f>
        <v>139843</v>
      </c>
      <c r="Z36" s="13">
        <f>F36+K36+P36+U36+[1]ACP_Agri_7!W36</f>
        <v>181996.08000000002</v>
      </c>
      <c r="AA36" s="15">
        <f t="shared" si="4"/>
        <v>158.50693700519949</v>
      </c>
    </row>
    <row r="37" spans="1:27" ht="15" customHeight="1" x14ac:dyDescent="0.25">
      <c r="A37" s="11">
        <v>29</v>
      </c>
      <c r="B37" s="12" t="s">
        <v>43</v>
      </c>
      <c r="C37" s="13">
        <v>140</v>
      </c>
      <c r="D37" s="13">
        <v>767.72</v>
      </c>
      <c r="E37" s="14">
        <v>3</v>
      </c>
      <c r="F37" s="14">
        <v>58</v>
      </c>
      <c r="G37" s="15">
        <f t="shared" si="0"/>
        <v>7.554837701245245</v>
      </c>
      <c r="H37" s="13">
        <v>4</v>
      </c>
      <c r="I37" s="13">
        <v>6.5</v>
      </c>
      <c r="J37" s="14">
        <v>0</v>
      </c>
      <c r="K37" s="14">
        <v>0</v>
      </c>
      <c r="L37" s="15">
        <f t="shared" si="1"/>
        <v>0</v>
      </c>
      <c r="M37" s="13">
        <v>12</v>
      </c>
      <c r="N37" s="13">
        <v>62.2</v>
      </c>
      <c r="O37" s="14">
        <v>1</v>
      </c>
      <c r="P37" s="14">
        <v>10</v>
      </c>
      <c r="Q37" s="15">
        <f t="shared" si="2"/>
        <v>16.077170418006432</v>
      </c>
      <c r="R37" s="13">
        <v>8</v>
      </c>
      <c r="S37" s="13">
        <v>26.8</v>
      </c>
      <c r="T37" s="14">
        <v>1</v>
      </c>
      <c r="U37" s="14">
        <v>244.46</v>
      </c>
      <c r="V37" s="15">
        <f t="shared" si="3"/>
        <v>912.16417910447763</v>
      </c>
      <c r="W37" s="13">
        <v>164</v>
      </c>
      <c r="X37" s="13">
        <v>863.22</v>
      </c>
      <c r="Y37" s="13">
        <f>E37+J37+O37+T37+[1]ACP_Agri_7!V37</f>
        <v>6</v>
      </c>
      <c r="Z37" s="13">
        <f>F37+K37+P37+U37+[1]ACP_Agri_7!W37</f>
        <v>342.46000000000004</v>
      </c>
      <c r="AA37" s="15">
        <f t="shared" si="4"/>
        <v>39.672389425638883</v>
      </c>
    </row>
    <row r="38" spans="1:27" ht="15" customHeight="1" x14ac:dyDescent="0.25">
      <c r="A38" s="11">
        <v>30</v>
      </c>
      <c r="B38" s="12" t="s">
        <v>44</v>
      </c>
      <c r="C38" s="13">
        <v>88</v>
      </c>
      <c r="D38" s="13">
        <v>338.34</v>
      </c>
      <c r="E38" s="14"/>
      <c r="F38" s="14"/>
      <c r="G38" s="15">
        <f t="shared" si="0"/>
        <v>0</v>
      </c>
      <c r="H38" s="13">
        <v>36</v>
      </c>
      <c r="I38" s="13">
        <v>115.4</v>
      </c>
      <c r="J38" s="14"/>
      <c r="K38" s="14"/>
      <c r="L38" s="15">
        <f t="shared" si="1"/>
        <v>0</v>
      </c>
      <c r="M38" s="13">
        <v>104</v>
      </c>
      <c r="N38" s="13">
        <v>470.92</v>
      </c>
      <c r="O38" s="14"/>
      <c r="P38" s="14"/>
      <c r="Q38" s="15">
        <f t="shared" si="2"/>
        <v>0</v>
      </c>
      <c r="R38" s="13">
        <v>26</v>
      </c>
      <c r="S38" s="13">
        <v>69.38</v>
      </c>
      <c r="T38" s="14"/>
      <c r="U38" s="14"/>
      <c r="V38" s="15">
        <f t="shared" si="3"/>
        <v>0</v>
      </c>
      <c r="W38" s="13">
        <v>288</v>
      </c>
      <c r="X38" s="13">
        <v>1106.68</v>
      </c>
      <c r="Y38" s="13">
        <f>E38+J38+O38+T38+[1]ACP_Agri_7!V38</f>
        <v>0</v>
      </c>
      <c r="Z38" s="13">
        <f>F38+K38+P38+U38+[1]ACP_Agri_7!W38</f>
        <v>0</v>
      </c>
      <c r="AA38" s="15">
        <f t="shared" si="4"/>
        <v>0</v>
      </c>
    </row>
    <row r="39" spans="1:27" ht="15" customHeight="1" x14ac:dyDescent="0.25">
      <c r="A39" s="11">
        <v>31</v>
      </c>
      <c r="B39" s="12" t="s">
        <v>45</v>
      </c>
      <c r="C39" s="13">
        <v>11592</v>
      </c>
      <c r="D39" s="13">
        <v>55293.47</v>
      </c>
      <c r="E39" s="14">
        <v>94781</v>
      </c>
      <c r="F39" s="14">
        <v>137864.76891394999</v>
      </c>
      <c r="G39" s="15">
        <f t="shared" si="0"/>
        <v>249.33282160434132</v>
      </c>
      <c r="H39" s="13">
        <v>1014</v>
      </c>
      <c r="I39" s="13">
        <v>3146.98</v>
      </c>
      <c r="J39" s="14">
        <v>303</v>
      </c>
      <c r="K39" s="14">
        <v>422.63370999999978</v>
      </c>
      <c r="L39" s="15">
        <f t="shared" si="1"/>
        <v>13.429818746862063</v>
      </c>
      <c r="M39" s="13">
        <v>3451</v>
      </c>
      <c r="N39" s="13">
        <v>15059.23</v>
      </c>
      <c r="O39" s="13">
        <v>609</v>
      </c>
      <c r="P39" s="13">
        <v>4305.0427600000003</v>
      </c>
      <c r="Q39" s="15">
        <f t="shared" si="2"/>
        <v>28.587402941584664</v>
      </c>
      <c r="R39" s="13">
        <v>2348</v>
      </c>
      <c r="S39" s="13">
        <v>4944.87</v>
      </c>
      <c r="T39" s="13">
        <v>378</v>
      </c>
      <c r="U39" s="13">
        <v>9337.6341568999997</v>
      </c>
      <c r="V39" s="15">
        <f t="shared" si="3"/>
        <v>188.83477537124332</v>
      </c>
      <c r="W39" s="13">
        <v>53727</v>
      </c>
      <c r="X39" s="13">
        <v>177120.79</v>
      </c>
      <c r="Y39" s="13">
        <f>E39+J39+O39+T39+[1]ACP_Agri_7!V39</f>
        <v>160960</v>
      </c>
      <c r="Z39" s="13">
        <f>F39+K39+P39+U39+[1]ACP_Agri_7!W39</f>
        <v>352050.19835874008</v>
      </c>
      <c r="AA39" s="15">
        <f t="shared" si="4"/>
        <v>198.76277559440652</v>
      </c>
    </row>
    <row r="40" spans="1:27" ht="15" customHeight="1" x14ac:dyDescent="0.25">
      <c r="A40" s="11">
        <v>32</v>
      </c>
      <c r="B40" s="12" t="s">
        <v>46</v>
      </c>
      <c r="C40" s="17">
        <v>10908</v>
      </c>
      <c r="D40" s="17">
        <v>49431.33</v>
      </c>
      <c r="E40" s="18">
        <v>7770</v>
      </c>
      <c r="F40" s="18">
        <v>182819.53</v>
      </c>
      <c r="G40" s="15">
        <f t="shared" si="0"/>
        <v>369.84546035884529</v>
      </c>
      <c r="H40" s="17">
        <v>1036</v>
      </c>
      <c r="I40" s="17">
        <v>3127.52</v>
      </c>
      <c r="J40" s="18">
        <v>30</v>
      </c>
      <c r="K40" s="18">
        <v>48</v>
      </c>
      <c r="L40" s="15">
        <f t="shared" si="1"/>
        <v>1.5347623676267459</v>
      </c>
      <c r="M40" s="17">
        <v>3564</v>
      </c>
      <c r="N40" s="17">
        <v>16759.8</v>
      </c>
      <c r="O40" s="17">
        <v>160</v>
      </c>
      <c r="P40" s="17">
        <v>2596.02</v>
      </c>
      <c r="Q40" s="15">
        <f t="shared" si="2"/>
        <v>15.489564314609961</v>
      </c>
      <c r="R40" s="17">
        <v>5867</v>
      </c>
      <c r="S40" s="17">
        <v>12205.43</v>
      </c>
      <c r="T40" s="17">
        <v>160</v>
      </c>
      <c r="U40" s="17">
        <v>2596.02</v>
      </c>
      <c r="V40" s="15">
        <f t="shared" si="3"/>
        <v>21.269385838925789</v>
      </c>
      <c r="W40" s="17">
        <v>58323</v>
      </c>
      <c r="X40" s="17">
        <v>175790.37</v>
      </c>
      <c r="Y40" s="13">
        <f>E40+J40+O40+T40+[1]ACP_Agri_7!V40</f>
        <v>90789</v>
      </c>
      <c r="Z40" s="13">
        <f>F40+K40+P40+U40+[1]ACP_Agri_7!W40</f>
        <v>401396.64065959997</v>
      </c>
      <c r="AA40" s="15">
        <f t="shared" si="4"/>
        <v>228.3382421116697</v>
      </c>
    </row>
    <row r="41" spans="1:27" ht="15" customHeight="1" x14ac:dyDescent="0.25">
      <c r="A41" s="11">
        <v>33</v>
      </c>
      <c r="B41" s="12" t="s">
        <v>47</v>
      </c>
      <c r="C41" s="13">
        <v>2671</v>
      </c>
      <c r="D41" s="13">
        <v>14291.89</v>
      </c>
      <c r="E41" s="14">
        <v>0</v>
      </c>
      <c r="F41" s="14">
        <v>0</v>
      </c>
      <c r="G41" s="15">
        <f t="shared" si="0"/>
        <v>0</v>
      </c>
      <c r="H41" s="13">
        <v>175</v>
      </c>
      <c r="I41" s="13">
        <v>556.47</v>
      </c>
      <c r="J41" s="14">
        <v>6</v>
      </c>
      <c r="K41" s="14">
        <v>4</v>
      </c>
      <c r="L41" s="15">
        <f t="shared" si="1"/>
        <v>0.71881682750193177</v>
      </c>
      <c r="M41" s="13">
        <v>458</v>
      </c>
      <c r="N41" s="13">
        <v>2050.8000000000002</v>
      </c>
      <c r="O41" s="14">
        <v>0</v>
      </c>
      <c r="P41" s="14">
        <v>0</v>
      </c>
      <c r="Q41" s="15">
        <f t="shared" si="2"/>
        <v>0</v>
      </c>
      <c r="R41" s="13">
        <v>239</v>
      </c>
      <c r="S41" s="13">
        <v>741.32</v>
      </c>
      <c r="T41" s="14">
        <v>0</v>
      </c>
      <c r="U41" s="14">
        <v>0</v>
      </c>
      <c r="V41" s="15">
        <f t="shared" si="3"/>
        <v>0</v>
      </c>
      <c r="W41" s="13">
        <v>6554</v>
      </c>
      <c r="X41" s="13">
        <v>22923.949999999997</v>
      </c>
      <c r="Y41" s="13">
        <f>E41+J41+O41+T41+[1]ACP_Agri_7!V41</f>
        <v>79</v>
      </c>
      <c r="Z41" s="13">
        <f>F41+K41+P41+U41+[1]ACP_Agri_7!W41</f>
        <v>1236</v>
      </c>
      <c r="AA41" s="15">
        <f t="shared" si="4"/>
        <v>5.3917409521482993</v>
      </c>
    </row>
    <row r="42" spans="1:27" ht="15" customHeight="1" x14ac:dyDescent="0.25">
      <c r="A42" s="11">
        <v>34</v>
      </c>
      <c r="B42" s="12" t="s">
        <v>48</v>
      </c>
      <c r="C42" s="13">
        <v>0</v>
      </c>
      <c r="D42" s="13">
        <v>0</v>
      </c>
      <c r="E42" s="14">
        <v>0</v>
      </c>
      <c r="F42" s="14">
        <v>0</v>
      </c>
      <c r="G42" s="15">
        <v>0</v>
      </c>
      <c r="H42" s="13">
        <v>0</v>
      </c>
      <c r="I42" s="13">
        <v>0</v>
      </c>
      <c r="J42" s="14">
        <v>0</v>
      </c>
      <c r="K42" s="14">
        <v>0</v>
      </c>
      <c r="L42" s="15">
        <v>0</v>
      </c>
      <c r="M42" s="13">
        <v>0</v>
      </c>
      <c r="N42" s="13">
        <v>0</v>
      </c>
      <c r="O42" s="14">
        <v>0</v>
      </c>
      <c r="P42" s="14">
        <v>0</v>
      </c>
      <c r="Q42" s="15">
        <v>0</v>
      </c>
      <c r="R42" s="13">
        <v>0</v>
      </c>
      <c r="S42" s="13">
        <v>0</v>
      </c>
      <c r="T42" s="14">
        <v>0</v>
      </c>
      <c r="U42" s="14">
        <v>0</v>
      </c>
      <c r="V42" s="15">
        <v>0</v>
      </c>
      <c r="W42" s="13">
        <v>0</v>
      </c>
      <c r="X42" s="13">
        <v>0</v>
      </c>
      <c r="Y42" s="13">
        <f>E42+J42+O42+T42+[1]ACP_Agri_7!V42</f>
        <v>0</v>
      </c>
      <c r="Z42" s="13">
        <f>F42+K42+P42+U42+[1]ACP_Agri_7!W42</f>
        <v>0</v>
      </c>
      <c r="AA42" s="15">
        <v>0</v>
      </c>
    </row>
    <row r="43" spans="1:27" ht="15" customHeight="1" x14ac:dyDescent="0.25">
      <c r="A43" s="11">
        <v>35</v>
      </c>
      <c r="B43" s="12" t="s">
        <v>49</v>
      </c>
      <c r="C43" s="13">
        <v>667</v>
      </c>
      <c r="D43" s="13">
        <v>2613.7399999999998</v>
      </c>
      <c r="E43" s="14">
        <v>98</v>
      </c>
      <c r="F43" s="14">
        <v>232</v>
      </c>
      <c r="G43" s="15">
        <f t="shared" si="0"/>
        <v>8.8761697797026482</v>
      </c>
      <c r="H43" s="13">
        <v>63</v>
      </c>
      <c r="I43" s="13">
        <v>203.72</v>
      </c>
      <c r="J43" s="14">
        <v>3</v>
      </c>
      <c r="K43" s="14">
        <v>3.25</v>
      </c>
      <c r="L43" s="15">
        <f t="shared" si="1"/>
        <v>1.5953269193010013</v>
      </c>
      <c r="M43" s="13">
        <v>218</v>
      </c>
      <c r="N43" s="13">
        <v>912.72</v>
      </c>
      <c r="O43" s="14">
        <v>5</v>
      </c>
      <c r="P43" s="14">
        <v>34.96</v>
      </c>
      <c r="Q43" s="15">
        <f t="shared" si="2"/>
        <v>3.8303094048558153</v>
      </c>
      <c r="R43" s="13">
        <v>84</v>
      </c>
      <c r="S43" s="13">
        <v>200.22</v>
      </c>
      <c r="T43" s="14">
        <v>5</v>
      </c>
      <c r="U43" s="14">
        <v>17.79</v>
      </c>
      <c r="V43" s="15">
        <f t="shared" si="3"/>
        <v>8.8852262511237647</v>
      </c>
      <c r="W43" s="13">
        <v>1491</v>
      </c>
      <c r="X43" s="13">
        <v>4919.6099999999988</v>
      </c>
      <c r="Y43" s="13">
        <f>E43+J43+O43+T43+[1]ACP_Agri_7!V43</f>
        <v>261</v>
      </c>
      <c r="Z43" s="13">
        <f>F43+K43+P43+U43+[1]ACP_Agri_7!W43</f>
        <v>1402</v>
      </c>
      <c r="AA43" s="15">
        <f t="shared" si="4"/>
        <v>28.498193962529559</v>
      </c>
    </row>
    <row r="44" spans="1:27" ht="15" customHeight="1" x14ac:dyDescent="0.25">
      <c r="A44" s="11">
        <v>36</v>
      </c>
      <c r="B44" s="12" t="s">
        <v>50</v>
      </c>
      <c r="C44" s="13">
        <v>3552</v>
      </c>
      <c r="D44" s="13">
        <v>19138.349999999999</v>
      </c>
      <c r="E44" s="14">
        <v>0</v>
      </c>
      <c r="F44" s="14">
        <v>0</v>
      </c>
      <c r="G44" s="15">
        <f t="shared" si="0"/>
        <v>0</v>
      </c>
      <c r="H44" s="13">
        <v>138</v>
      </c>
      <c r="I44" s="13">
        <v>421.89</v>
      </c>
      <c r="J44" s="14">
        <v>0</v>
      </c>
      <c r="K44" s="14">
        <v>0</v>
      </c>
      <c r="L44" s="15">
        <f t="shared" si="1"/>
        <v>0</v>
      </c>
      <c r="M44" s="13">
        <v>422</v>
      </c>
      <c r="N44" s="13">
        <v>2018.04</v>
      </c>
      <c r="O44" s="14">
        <v>0</v>
      </c>
      <c r="P44" s="14">
        <v>0</v>
      </c>
      <c r="Q44" s="15">
        <f t="shared" si="2"/>
        <v>0</v>
      </c>
      <c r="R44" s="13">
        <v>191</v>
      </c>
      <c r="S44" s="13">
        <v>653.61</v>
      </c>
      <c r="T44" s="14">
        <v>0</v>
      </c>
      <c r="U44" s="14">
        <v>0</v>
      </c>
      <c r="V44" s="15">
        <f t="shared" si="3"/>
        <v>0</v>
      </c>
      <c r="W44" s="13">
        <v>10182</v>
      </c>
      <c r="X44" s="13">
        <v>40364.629999999997</v>
      </c>
      <c r="Y44" s="13">
        <f>E44+J44+O44+T44+[1]ACP_Agri_7!V44</f>
        <v>5058</v>
      </c>
      <c r="Z44" s="13">
        <f>F44+K44+P44+U44+[1]ACP_Agri_7!W44</f>
        <v>4557</v>
      </c>
      <c r="AA44" s="15">
        <f t="shared" si="4"/>
        <v>11.289586947780768</v>
      </c>
    </row>
    <row r="45" spans="1:27" ht="15" customHeight="1" x14ac:dyDescent="0.25">
      <c r="A45" s="11">
        <v>37</v>
      </c>
      <c r="B45" s="12" t="s">
        <v>51</v>
      </c>
      <c r="C45" s="13">
        <v>144</v>
      </c>
      <c r="D45" s="13">
        <v>793.46</v>
      </c>
      <c r="E45" s="14">
        <v>5</v>
      </c>
      <c r="F45" s="14">
        <v>7</v>
      </c>
      <c r="G45" s="15">
        <f t="shared" si="0"/>
        <v>0.88221208378494187</v>
      </c>
      <c r="H45" s="13">
        <v>4</v>
      </c>
      <c r="I45" s="13">
        <v>9.3000000000000007</v>
      </c>
      <c r="J45" s="14">
        <v>5</v>
      </c>
      <c r="K45" s="14"/>
      <c r="L45" s="15">
        <f t="shared" si="1"/>
        <v>0</v>
      </c>
      <c r="M45" s="13">
        <v>18</v>
      </c>
      <c r="N45" s="13">
        <v>89.2</v>
      </c>
      <c r="O45" s="14">
        <v>5</v>
      </c>
      <c r="P45" s="14"/>
      <c r="Q45" s="15">
        <f t="shared" si="2"/>
        <v>0</v>
      </c>
      <c r="R45" s="13">
        <v>12</v>
      </c>
      <c r="S45" s="13">
        <v>38.44</v>
      </c>
      <c r="T45" s="14">
        <v>5</v>
      </c>
      <c r="U45" s="14">
        <v>0</v>
      </c>
      <c r="V45" s="15">
        <f t="shared" si="3"/>
        <v>0</v>
      </c>
      <c r="W45" s="13">
        <v>178</v>
      </c>
      <c r="X45" s="13">
        <v>930.40000000000009</v>
      </c>
      <c r="Y45" s="13">
        <f>E45+J45+O45+T45+[1]ACP_Agri_7!V45</f>
        <v>20</v>
      </c>
      <c r="Z45" s="13">
        <f>F45+K45+P45+U45+[1]ACP_Agri_7!W45</f>
        <v>7</v>
      </c>
      <c r="AA45" s="15">
        <f t="shared" si="4"/>
        <v>0.75236457437661208</v>
      </c>
    </row>
    <row r="46" spans="1:27" ht="15" customHeight="1" x14ac:dyDescent="0.25">
      <c r="A46" s="11">
        <v>38</v>
      </c>
      <c r="B46" s="12" t="s">
        <v>52</v>
      </c>
      <c r="C46" s="17">
        <v>484</v>
      </c>
      <c r="D46" s="17">
        <v>1922.14</v>
      </c>
      <c r="E46" s="18">
        <v>91</v>
      </c>
      <c r="F46" s="18">
        <v>5592.86</v>
      </c>
      <c r="G46" s="15">
        <f t="shared" si="0"/>
        <v>290.97048081825466</v>
      </c>
      <c r="H46" s="17">
        <v>74</v>
      </c>
      <c r="I46" s="17">
        <v>218.06</v>
      </c>
      <c r="J46" s="18">
        <v>17</v>
      </c>
      <c r="K46" s="18">
        <v>28.15</v>
      </c>
      <c r="L46" s="15">
        <f t="shared" si="1"/>
        <v>12.909291020819957</v>
      </c>
      <c r="M46" s="17">
        <v>220</v>
      </c>
      <c r="N46" s="17">
        <v>1005.84</v>
      </c>
      <c r="O46" s="17">
        <v>122</v>
      </c>
      <c r="P46" s="17">
        <v>695.57</v>
      </c>
      <c r="Q46" s="15">
        <f t="shared" si="2"/>
        <v>69.153145629523578</v>
      </c>
      <c r="R46" s="17">
        <v>68</v>
      </c>
      <c r="S46" s="17">
        <v>215.38</v>
      </c>
      <c r="T46" s="17">
        <v>10</v>
      </c>
      <c r="U46" s="17">
        <v>4.5</v>
      </c>
      <c r="V46" s="15">
        <f t="shared" si="3"/>
        <v>2.0893304856532642</v>
      </c>
      <c r="W46" s="17">
        <v>1650</v>
      </c>
      <c r="X46" s="17">
        <v>5807.0400000000009</v>
      </c>
      <c r="Y46" s="13">
        <f>E46+J46+O46+T46+[1]ACP_Agri_7!V46</f>
        <v>1496</v>
      </c>
      <c r="Z46" s="13">
        <f>F46+K46+P46+U46+[1]ACP_Agri_7!W46</f>
        <v>10281.079999999998</v>
      </c>
      <c r="AA46" s="15">
        <f t="shared" si="4"/>
        <v>177.04510387391849</v>
      </c>
    </row>
    <row r="47" spans="1:27" ht="15" customHeight="1" x14ac:dyDescent="0.25">
      <c r="A47" s="11">
        <v>39</v>
      </c>
      <c r="B47" s="12" t="s">
        <v>53</v>
      </c>
      <c r="C47" s="13">
        <v>478</v>
      </c>
      <c r="D47" s="13">
        <v>2328.44</v>
      </c>
      <c r="E47" s="14">
        <v>30</v>
      </c>
      <c r="F47" s="14">
        <v>351</v>
      </c>
      <c r="G47" s="15">
        <f t="shared" si="0"/>
        <v>15.074470460909449</v>
      </c>
      <c r="H47" s="13">
        <v>62</v>
      </c>
      <c r="I47" s="13">
        <v>191.5</v>
      </c>
      <c r="J47" s="14">
        <v>6</v>
      </c>
      <c r="K47" s="14">
        <v>10</v>
      </c>
      <c r="L47" s="15">
        <f t="shared" si="1"/>
        <v>5.2219321148825069</v>
      </c>
      <c r="M47" s="13">
        <v>200</v>
      </c>
      <c r="N47" s="13">
        <v>935.06</v>
      </c>
      <c r="O47" s="14">
        <v>33</v>
      </c>
      <c r="P47" s="14">
        <v>212</v>
      </c>
      <c r="Q47" s="15">
        <f t="shared" si="2"/>
        <v>22.672341881804378</v>
      </c>
      <c r="R47" s="13">
        <v>70</v>
      </c>
      <c r="S47" s="13">
        <v>213.5</v>
      </c>
      <c r="T47" s="14">
        <v>41</v>
      </c>
      <c r="U47" s="14">
        <v>938</v>
      </c>
      <c r="V47" s="15">
        <f t="shared" si="3"/>
        <v>439.34426229508199</v>
      </c>
      <c r="W47" s="13">
        <v>898</v>
      </c>
      <c r="X47" s="13">
        <v>3954.16</v>
      </c>
      <c r="Y47" s="13">
        <f>E47+J47+O47+T47+[1]ACP_Agri_7!V47</f>
        <v>110</v>
      </c>
      <c r="Z47" s="13">
        <f>F47+K47+P47+U47+[1]ACP_Agri_7!W47</f>
        <v>1511</v>
      </c>
      <c r="AA47" s="15">
        <f t="shared" si="4"/>
        <v>38.212920063932671</v>
      </c>
    </row>
    <row r="48" spans="1:27" ht="15" customHeight="1" x14ac:dyDescent="0.25">
      <c r="A48" s="11">
        <v>40</v>
      </c>
      <c r="B48" s="12" t="s">
        <v>54</v>
      </c>
      <c r="C48" s="13">
        <v>200</v>
      </c>
      <c r="D48" s="13">
        <v>1078.79</v>
      </c>
      <c r="E48" s="14">
        <v>0</v>
      </c>
      <c r="F48" s="14">
        <v>0</v>
      </c>
      <c r="G48" s="15">
        <f t="shared" si="0"/>
        <v>0</v>
      </c>
      <c r="H48" s="13">
        <v>12</v>
      </c>
      <c r="I48" s="13">
        <v>27.9</v>
      </c>
      <c r="J48" s="14">
        <v>0</v>
      </c>
      <c r="K48" s="14">
        <v>0</v>
      </c>
      <c r="L48" s="15">
        <f t="shared" si="1"/>
        <v>0</v>
      </c>
      <c r="M48" s="13">
        <v>54</v>
      </c>
      <c r="N48" s="13">
        <v>267.45999999999998</v>
      </c>
      <c r="O48" s="14">
        <v>0</v>
      </c>
      <c r="P48" s="14">
        <v>0</v>
      </c>
      <c r="Q48" s="15">
        <f t="shared" si="2"/>
        <v>0</v>
      </c>
      <c r="R48" s="13">
        <v>80</v>
      </c>
      <c r="S48" s="13">
        <v>175.76</v>
      </c>
      <c r="T48" s="14">
        <v>0</v>
      </c>
      <c r="U48" s="14">
        <v>0</v>
      </c>
      <c r="V48" s="15">
        <f t="shared" si="3"/>
        <v>0</v>
      </c>
      <c r="W48" s="13">
        <v>346</v>
      </c>
      <c r="X48" s="13">
        <v>1549.91</v>
      </c>
      <c r="Y48" s="13">
        <f>E48+J48+O48+T48+[1]ACP_Agri_7!V48</f>
        <v>0</v>
      </c>
      <c r="Z48" s="13">
        <f>F48+K48+P48+U48+[1]ACP_Agri_7!W48</f>
        <v>0</v>
      </c>
      <c r="AA48" s="15">
        <f t="shared" si="4"/>
        <v>0</v>
      </c>
    </row>
    <row r="49" spans="1:27" ht="15" customHeight="1" x14ac:dyDescent="0.25">
      <c r="A49" s="11">
        <v>41</v>
      </c>
      <c r="B49" s="12" t="s">
        <v>55</v>
      </c>
      <c r="C49" s="13">
        <v>74</v>
      </c>
      <c r="D49" s="13">
        <v>303.31</v>
      </c>
      <c r="E49" s="14">
        <v>0</v>
      </c>
      <c r="F49" s="14">
        <v>0</v>
      </c>
      <c r="G49" s="15">
        <f t="shared" si="0"/>
        <v>0</v>
      </c>
      <c r="H49" s="13">
        <v>14</v>
      </c>
      <c r="I49" s="13">
        <v>58.98</v>
      </c>
      <c r="J49" s="14">
        <v>0</v>
      </c>
      <c r="K49" s="14">
        <v>0</v>
      </c>
      <c r="L49" s="15">
        <f t="shared" si="1"/>
        <v>0</v>
      </c>
      <c r="M49" s="13">
        <v>16</v>
      </c>
      <c r="N49" s="13">
        <v>67.22</v>
      </c>
      <c r="O49" s="14">
        <v>0</v>
      </c>
      <c r="P49" s="14">
        <v>0</v>
      </c>
      <c r="Q49" s="15">
        <f t="shared" si="2"/>
        <v>0</v>
      </c>
      <c r="R49" s="13">
        <v>20</v>
      </c>
      <c r="S49" s="13">
        <v>117.03</v>
      </c>
      <c r="T49" s="14">
        <v>0</v>
      </c>
      <c r="U49" s="14">
        <v>0</v>
      </c>
      <c r="V49" s="15">
        <f t="shared" si="3"/>
        <v>0</v>
      </c>
      <c r="W49" s="13">
        <v>754</v>
      </c>
      <c r="X49" s="13">
        <v>1600.52</v>
      </c>
      <c r="Y49" s="13">
        <f>E49+J49+O49+T49+[1]ACP_Agri_7!V49</f>
        <v>0</v>
      </c>
      <c r="Z49" s="13">
        <f>F49+K49+P49+U49+[1]ACP_Agri_7!W49</f>
        <v>0</v>
      </c>
      <c r="AA49" s="15">
        <f t="shared" si="4"/>
        <v>0</v>
      </c>
    </row>
    <row r="50" spans="1:27" ht="15" customHeight="1" x14ac:dyDescent="0.25">
      <c r="A50" s="11">
        <v>42</v>
      </c>
      <c r="B50" s="12" t="s">
        <v>56</v>
      </c>
      <c r="C50" s="13">
        <v>782</v>
      </c>
      <c r="D50" s="13">
        <v>3041.09</v>
      </c>
      <c r="E50" s="14">
        <v>0</v>
      </c>
      <c r="F50" s="14">
        <v>0</v>
      </c>
      <c r="G50" s="15">
        <f t="shared" si="0"/>
        <v>0</v>
      </c>
      <c r="H50" s="13">
        <v>97</v>
      </c>
      <c r="I50" s="13">
        <v>334.79</v>
      </c>
      <c r="J50" s="14">
        <v>0</v>
      </c>
      <c r="K50" s="14">
        <v>0</v>
      </c>
      <c r="L50" s="15">
        <f t="shared" si="1"/>
        <v>0</v>
      </c>
      <c r="M50" s="13">
        <v>269</v>
      </c>
      <c r="N50" s="13">
        <v>1153.24</v>
      </c>
      <c r="O50" s="14">
        <v>0</v>
      </c>
      <c r="P50" s="14">
        <v>0</v>
      </c>
      <c r="Q50" s="15">
        <f t="shared" si="2"/>
        <v>0</v>
      </c>
      <c r="R50" s="13">
        <v>104</v>
      </c>
      <c r="S50" s="13">
        <v>422.81</v>
      </c>
      <c r="T50" s="14">
        <v>0</v>
      </c>
      <c r="U50" s="14">
        <v>0</v>
      </c>
      <c r="V50" s="15">
        <f t="shared" si="3"/>
        <v>0</v>
      </c>
      <c r="W50" s="13">
        <v>2686</v>
      </c>
      <c r="X50" s="13">
        <v>7808.74</v>
      </c>
      <c r="Y50" s="13">
        <f>E50+J50+O50+T50+[1]ACP_Agri_7!V50</f>
        <v>0</v>
      </c>
      <c r="Z50" s="13">
        <f>F50+K50+P50+U50+[1]ACP_Agri_7!W50</f>
        <v>0</v>
      </c>
      <c r="AA50" s="15">
        <f t="shared" si="4"/>
        <v>0</v>
      </c>
    </row>
    <row r="51" spans="1:27" ht="15" customHeight="1" x14ac:dyDescent="0.25">
      <c r="A51" s="11">
        <v>43</v>
      </c>
      <c r="B51" s="12" t="s">
        <v>57</v>
      </c>
      <c r="C51" s="13">
        <v>244</v>
      </c>
      <c r="D51" s="13">
        <v>1167.25</v>
      </c>
      <c r="E51" s="14">
        <v>0</v>
      </c>
      <c r="F51" s="14">
        <v>0</v>
      </c>
      <c r="G51" s="15">
        <f t="shared" si="0"/>
        <v>0</v>
      </c>
      <c r="H51" s="13">
        <v>42</v>
      </c>
      <c r="I51" s="13">
        <v>127.64</v>
      </c>
      <c r="J51" s="14">
        <v>0</v>
      </c>
      <c r="K51" s="14">
        <v>0</v>
      </c>
      <c r="L51" s="15">
        <f t="shared" si="1"/>
        <v>0</v>
      </c>
      <c r="M51" s="13">
        <v>126</v>
      </c>
      <c r="N51" s="13">
        <v>585.22</v>
      </c>
      <c r="O51" s="14">
        <v>0</v>
      </c>
      <c r="P51" s="14">
        <v>0</v>
      </c>
      <c r="Q51" s="15">
        <f t="shared" si="2"/>
        <v>0</v>
      </c>
      <c r="R51" s="13">
        <v>40</v>
      </c>
      <c r="S51" s="13">
        <v>117.96</v>
      </c>
      <c r="T51" s="14">
        <v>0</v>
      </c>
      <c r="U51" s="14">
        <v>0</v>
      </c>
      <c r="V51" s="15">
        <f t="shared" si="3"/>
        <v>0</v>
      </c>
      <c r="W51" s="13">
        <v>486</v>
      </c>
      <c r="X51" s="13">
        <v>2110.71</v>
      </c>
      <c r="Y51" s="13">
        <f>E51+J51+O51+T51+[1]ACP_Agri_7!V51</f>
        <v>0</v>
      </c>
      <c r="Z51" s="13">
        <f>F51+K51+P51+U51+[1]ACP_Agri_7!W51</f>
        <v>0</v>
      </c>
      <c r="AA51" s="15">
        <f t="shared" si="4"/>
        <v>0</v>
      </c>
    </row>
    <row r="52" spans="1:27" ht="15" customHeight="1" x14ac:dyDescent="0.25">
      <c r="A52" s="11">
        <v>44</v>
      </c>
      <c r="B52" s="12" t="s">
        <v>58</v>
      </c>
      <c r="C52" s="13">
        <v>0</v>
      </c>
      <c r="D52" s="13">
        <v>0</v>
      </c>
      <c r="E52" s="14">
        <v>0</v>
      </c>
      <c r="F52" s="14">
        <v>0</v>
      </c>
      <c r="G52" s="15">
        <v>0</v>
      </c>
      <c r="H52" s="13">
        <v>0</v>
      </c>
      <c r="I52" s="13">
        <v>0</v>
      </c>
      <c r="J52" s="14">
        <v>0</v>
      </c>
      <c r="K52" s="14">
        <v>0</v>
      </c>
      <c r="L52" s="15">
        <v>0</v>
      </c>
      <c r="M52" s="13">
        <v>0</v>
      </c>
      <c r="N52" s="13">
        <v>0</v>
      </c>
      <c r="O52" s="14">
        <v>0</v>
      </c>
      <c r="P52" s="14">
        <v>0</v>
      </c>
      <c r="Q52" s="15">
        <v>0</v>
      </c>
      <c r="R52" s="13">
        <v>0</v>
      </c>
      <c r="S52" s="13">
        <v>0</v>
      </c>
      <c r="T52" s="14">
        <v>0</v>
      </c>
      <c r="U52" s="14">
        <v>0</v>
      </c>
      <c r="V52" s="15">
        <v>0</v>
      </c>
      <c r="W52" s="13">
        <v>0</v>
      </c>
      <c r="X52" s="13">
        <v>0</v>
      </c>
      <c r="Y52" s="13">
        <f>E52+J52+O52+T52+[1]ACP_Agri_7!V52</f>
        <v>0</v>
      </c>
      <c r="Z52" s="13">
        <f>F52+K52+P52+U52+[1]ACP_Agri_7!W52</f>
        <v>0</v>
      </c>
      <c r="AA52" s="15">
        <v>0</v>
      </c>
    </row>
    <row r="53" spans="1:27" ht="15" customHeight="1" x14ac:dyDescent="0.25">
      <c r="A53" s="11">
        <v>45</v>
      </c>
      <c r="B53" s="12" t="s">
        <v>59</v>
      </c>
      <c r="C53" s="13">
        <v>0</v>
      </c>
      <c r="D53" s="13">
        <v>0</v>
      </c>
      <c r="E53" s="14">
        <v>0</v>
      </c>
      <c r="F53" s="14">
        <v>0</v>
      </c>
      <c r="G53" s="15">
        <v>0</v>
      </c>
      <c r="H53" s="13">
        <v>0</v>
      </c>
      <c r="I53" s="13">
        <v>0</v>
      </c>
      <c r="J53" s="14">
        <v>8</v>
      </c>
      <c r="K53" s="14">
        <v>59</v>
      </c>
      <c r="L53" s="15">
        <v>0</v>
      </c>
      <c r="M53" s="13">
        <v>0</v>
      </c>
      <c r="N53" s="13">
        <v>0</v>
      </c>
      <c r="O53" s="14">
        <v>0</v>
      </c>
      <c r="P53" s="14">
        <v>0</v>
      </c>
      <c r="Q53" s="15">
        <v>0</v>
      </c>
      <c r="R53" s="13">
        <v>0</v>
      </c>
      <c r="S53" s="13">
        <v>0</v>
      </c>
      <c r="T53" s="14">
        <v>0</v>
      </c>
      <c r="U53" s="14">
        <v>0</v>
      </c>
      <c r="V53" s="15">
        <v>0</v>
      </c>
      <c r="W53" s="13">
        <v>0</v>
      </c>
      <c r="X53" s="13">
        <v>0</v>
      </c>
      <c r="Y53" s="13">
        <f>E53+J53+O53+T53+[1]ACP_Agri_7!V53</f>
        <v>8</v>
      </c>
      <c r="Z53" s="13">
        <f>F53+K53+P53+U53+[1]ACP_Agri_7!W53</f>
        <v>59</v>
      </c>
      <c r="AA53" s="15">
        <v>0</v>
      </c>
    </row>
    <row r="54" spans="1:27" ht="15" customHeight="1" x14ac:dyDescent="0.25">
      <c r="A54" s="11">
        <v>46</v>
      </c>
      <c r="B54" s="12" t="s">
        <v>60</v>
      </c>
      <c r="C54" s="13">
        <v>16</v>
      </c>
      <c r="D54" s="13">
        <v>191</v>
      </c>
      <c r="E54" s="14">
        <v>0</v>
      </c>
      <c r="F54" s="14">
        <v>0</v>
      </c>
      <c r="G54" s="15">
        <f t="shared" si="0"/>
        <v>0</v>
      </c>
      <c r="H54" s="13">
        <v>8</v>
      </c>
      <c r="I54" s="13">
        <v>33</v>
      </c>
      <c r="J54" s="14">
        <v>0</v>
      </c>
      <c r="K54" s="14">
        <v>0</v>
      </c>
      <c r="L54" s="15">
        <f t="shared" si="1"/>
        <v>0</v>
      </c>
      <c r="M54" s="13">
        <v>8</v>
      </c>
      <c r="N54" s="13">
        <v>33</v>
      </c>
      <c r="O54" s="14">
        <v>0</v>
      </c>
      <c r="P54" s="14">
        <v>0</v>
      </c>
      <c r="Q54" s="15">
        <f t="shared" si="2"/>
        <v>0</v>
      </c>
      <c r="R54" s="13">
        <v>24</v>
      </c>
      <c r="S54" s="13">
        <v>183</v>
      </c>
      <c r="T54" s="14">
        <v>0</v>
      </c>
      <c r="U54" s="14">
        <v>0</v>
      </c>
      <c r="V54" s="15">
        <f t="shared" si="3"/>
        <v>0</v>
      </c>
      <c r="W54" s="13">
        <v>536</v>
      </c>
      <c r="X54" s="13">
        <v>1221</v>
      </c>
      <c r="Y54" s="13">
        <f>E54+J54+O54+T54+[1]ACP_Agri_7!V54</f>
        <v>0</v>
      </c>
      <c r="Z54" s="13">
        <f>F54+K54+P54+U54+[1]ACP_Agri_7!W54</f>
        <v>0</v>
      </c>
      <c r="AA54" s="15">
        <f t="shared" si="4"/>
        <v>0</v>
      </c>
    </row>
    <row r="55" spans="1:27" s="30" customFormat="1" ht="15" customHeight="1" x14ac:dyDescent="0.25">
      <c r="A55" s="26"/>
      <c r="B55" s="26" t="s">
        <v>35</v>
      </c>
      <c r="C55" s="27">
        <f>SUM(C36:C54)</f>
        <v>40889</v>
      </c>
      <c r="D55" s="27">
        <f t="shared" ref="D55:Z55" si="7">SUM(D36:D54)</f>
        <v>195086.13</v>
      </c>
      <c r="E55" s="27">
        <f t="shared" si="7"/>
        <v>106287</v>
      </c>
      <c r="F55" s="27">
        <f t="shared" si="7"/>
        <v>418337.15891394997</v>
      </c>
      <c r="G55" s="28">
        <f t="shared" si="0"/>
        <v>214.43716112157739</v>
      </c>
      <c r="H55" s="27">
        <f t="shared" si="7"/>
        <v>3309</v>
      </c>
      <c r="I55" s="27">
        <f t="shared" si="7"/>
        <v>10192.089999999997</v>
      </c>
      <c r="J55" s="27">
        <f t="shared" si="7"/>
        <v>381</v>
      </c>
      <c r="K55" s="27">
        <f t="shared" si="7"/>
        <v>580.41370999999981</v>
      </c>
      <c r="L55" s="28">
        <f t="shared" si="1"/>
        <v>5.6947467104391745</v>
      </c>
      <c r="M55" s="27">
        <f t="shared" si="7"/>
        <v>10936</v>
      </c>
      <c r="N55" s="27">
        <f t="shared" si="7"/>
        <v>49741.939999999995</v>
      </c>
      <c r="O55" s="27">
        <f t="shared" si="7"/>
        <v>2316</v>
      </c>
      <c r="P55" s="27">
        <f t="shared" si="7"/>
        <v>17049.59276</v>
      </c>
      <c r="Q55" s="28">
        <f t="shared" si="2"/>
        <v>34.276091282326348</v>
      </c>
      <c r="R55" s="27">
        <f t="shared" si="7"/>
        <v>10915</v>
      </c>
      <c r="S55" s="27">
        <f t="shared" si="7"/>
        <v>24655.3</v>
      </c>
      <c r="T55" s="27">
        <f t="shared" si="7"/>
        <v>44636</v>
      </c>
      <c r="U55" s="27">
        <f t="shared" si="7"/>
        <v>19571.3141569</v>
      </c>
      <c r="V55" s="28">
        <f t="shared" si="3"/>
        <v>79.379744545391858</v>
      </c>
      <c r="W55" s="27">
        <f t="shared" si="7"/>
        <v>178533</v>
      </c>
      <c r="X55" s="27">
        <f t="shared" si="7"/>
        <v>562890.7300000001</v>
      </c>
      <c r="Y55" s="27">
        <f t="shared" si="7"/>
        <v>398630</v>
      </c>
      <c r="Z55" s="27">
        <f t="shared" si="7"/>
        <v>954838.45901833999</v>
      </c>
      <c r="AA55" s="28">
        <f t="shared" si="4"/>
        <v>169.63122825247802</v>
      </c>
    </row>
    <row r="56" spans="1:27" ht="15" customHeight="1" x14ac:dyDescent="0.25">
      <c r="A56" s="11">
        <v>47</v>
      </c>
      <c r="B56" s="12" t="s">
        <v>61</v>
      </c>
      <c r="C56" s="17">
        <v>9338</v>
      </c>
      <c r="D56" s="17">
        <v>20208.98</v>
      </c>
      <c r="E56" s="18">
        <v>24216</v>
      </c>
      <c r="F56" s="18">
        <v>16021</v>
      </c>
      <c r="G56" s="15">
        <f t="shared" si="0"/>
        <v>79.27663840530299</v>
      </c>
      <c r="H56" s="17">
        <v>927</v>
      </c>
      <c r="I56" s="17">
        <v>2907.02</v>
      </c>
      <c r="J56" s="18">
        <v>143</v>
      </c>
      <c r="K56" s="18">
        <v>81</v>
      </c>
      <c r="L56" s="15">
        <f t="shared" si="1"/>
        <v>2.7863585389849401</v>
      </c>
      <c r="M56" s="17">
        <v>4395</v>
      </c>
      <c r="N56" s="17">
        <v>7786.77</v>
      </c>
      <c r="O56" s="17">
        <v>33911</v>
      </c>
      <c r="P56" s="17">
        <v>13912</v>
      </c>
      <c r="Q56" s="15">
        <f t="shared" si="2"/>
        <v>178.66201261883938</v>
      </c>
      <c r="R56" s="17">
        <v>2888</v>
      </c>
      <c r="S56" s="17">
        <v>4069.53</v>
      </c>
      <c r="T56" s="17"/>
      <c r="U56" s="17">
        <v>41119</v>
      </c>
      <c r="V56" s="15">
        <f t="shared" si="3"/>
        <v>1010.4115217236388</v>
      </c>
      <c r="W56" s="17">
        <v>155376</v>
      </c>
      <c r="X56" s="17">
        <v>267905.63</v>
      </c>
      <c r="Y56" s="13">
        <f>E56+J56+O56+T56+[1]ACP_Agri_7!V56</f>
        <v>189506</v>
      </c>
      <c r="Z56" s="13">
        <f>F56+K56+P56+U56+[1]ACP_Agri_7!W56</f>
        <v>159061.35</v>
      </c>
      <c r="AA56" s="15">
        <f t="shared" si="4"/>
        <v>59.37215653138756</v>
      </c>
    </row>
    <row r="57" spans="1:27" ht="15" customHeight="1" x14ac:dyDescent="0.25">
      <c r="A57" s="11">
        <v>48</v>
      </c>
      <c r="B57" s="12" t="s">
        <v>62</v>
      </c>
      <c r="C57" s="17">
        <v>8263</v>
      </c>
      <c r="D57" s="17">
        <v>26534.81</v>
      </c>
      <c r="E57" s="18">
        <v>6159</v>
      </c>
      <c r="F57" s="18">
        <v>7851</v>
      </c>
      <c r="G57" s="15">
        <f t="shared" si="0"/>
        <v>29.587549336136192</v>
      </c>
      <c r="H57" s="17">
        <v>866</v>
      </c>
      <c r="I57" s="17">
        <v>2515.1</v>
      </c>
      <c r="J57" s="18">
        <v>661</v>
      </c>
      <c r="K57" s="18">
        <v>435</v>
      </c>
      <c r="L57" s="15">
        <f t="shared" si="1"/>
        <v>17.29553496878852</v>
      </c>
      <c r="M57" s="17">
        <v>3497</v>
      </c>
      <c r="N57" s="17">
        <v>11172.62</v>
      </c>
      <c r="O57" s="17">
        <v>21173</v>
      </c>
      <c r="P57" s="17">
        <v>19876</v>
      </c>
      <c r="Q57" s="15">
        <f t="shared" si="2"/>
        <v>177.89918568786908</v>
      </c>
      <c r="R57" s="17">
        <v>8401</v>
      </c>
      <c r="S57" s="17">
        <v>16360.92</v>
      </c>
      <c r="T57" s="17">
        <v>4258</v>
      </c>
      <c r="U57" s="17">
        <v>1432</v>
      </c>
      <c r="V57" s="15">
        <f t="shared" si="3"/>
        <v>8.7525640367412105</v>
      </c>
      <c r="W57" s="17">
        <v>152834</v>
      </c>
      <c r="X57" s="17">
        <v>355405.56000000006</v>
      </c>
      <c r="Y57" s="13">
        <f>E57+J57+O57+T57+[1]ACP_Agri_7!V57</f>
        <v>168004</v>
      </c>
      <c r="Z57" s="13">
        <f>F57+K57+P57+U57+[1]ACP_Agri_7!W57</f>
        <v>178877</v>
      </c>
      <c r="AA57" s="15">
        <f t="shared" si="4"/>
        <v>50.33038875362557</v>
      </c>
    </row>
    <row r="58" spans="1:27" ht="15" customHeight="1" x14ac:dyDescent="0.25">
      <c r="A58" s="11">
        <v>49</v>
      </c>
      <c r="B58" s="12" t="s">
        <v>63</v>
      </c>
      <c r="C58" s="34">
        <v>6371</v>
      </c>
      <c r="D58" s="34">
        <v>22871.93</v>
      </c>
      <c r="E58" s="35">
        <v>7936</v>
      </c>
      <c r="F58" s="35">
        <v>20368</v>
      </c>
      <c r="G58" s="15">
        <f t="shared" si="0"/>
        <v>89.052388670304609</v>
      </c>
      <c r="H58" s="34">
        <v>574</v>
      </c>
      <c r="I58" s="34">
        <v>2040.61</v>
      </c>
      <c r="J58" s="35">
        <v>452</v>
      </c>
      <c r="K58" s="35">
        <v>850</v>
      </c>
      <c r="L58" s="15">
        <f t="shared" si="1"/>
        <v>41.654211240756446</v>
      </c>
      <c r="M58" s="34">
        <v>3828</v>
      </c>
      <c r="N58" s="34">
        <v>6681.18</v>
      </c>
      <c r="O58" s="34">
        <v>19391</v>
      </c>
      <c r="P58" s="34">
        <v>19637</v>
      </c>
      <c r="Q58" s="15">
        <f t="shared" si="2"/>
        <v>293.91514672557838</v>
      </c>
      <c r="R58" s="34">
        <v>945</v>
      </c>
      <c r="S58" s="34">
        <v>2661.36</v>
      </c>
      <c r="T58" s="34">
        <v>0</v>
      </c>
      <c r="U58" s="34">
        <v>0</v>
      </c>
      <c r="V58" s="15">
        <f t="shared" si="3"/>
        <v>0</v>
      </c>
      <c r="W58" s="34">
        <v>134619</v>
      </c>
      <c r="X58" s="34">
        <v>355544.81</v>
      </c>
      <c r="Y58" s="13">
        <f>E58+J58+O58+T58+[1]ACP_Agri_7!V58</f>
        <v>213305</v>
      </c>
      <c r="Z58" s="13">
        <f>F58+K58+P58+U58+[1]ACP_Agri_7!W58</f>
        <v>333091</v>
      </c>
      <c r="AA58" s="15">
        <f t="shared" si="4"/>
        <v>93.684675076539577</v>
      </c>
    </row>
    <row r="59" spans="1:27" s="30" customFormat="1" ht="15" customHeight="1" x14ac:dyDescent="0.25">
      <c r="A59" s="26"/>
      <c r="B59" s="26" t="s">
        <v>35</v>
      </c>
      <c r="C59" s="27">
        <f>SUM(C56:C58)</f>
        <v>23972</v>
      </c>
      <c r="D59" s="27">
        <f t="shared" ref="D59:Z59" si="8">SUM(D56:D58)</f>
        <v>69615.72</v>
      </c>
      <c r="E59" s="27">
        <f t="shared" si="8"/>
        <v>38311</v>
      </c>
      <c r="F59" s="27">
        <f t="shared" si="8"/>
        <v>44240</v>
      </c>
      <c r="G59" s="28">
        <f t="shared" si="0"/>
        <v>63.548865112649843</v>
      </c>
      <c r="H59" s="27">
        <f t="shared" si="8"/>
        <v>2367</v>
      </c>
      <c r="I59" s="27">
        <f t="shared" si="8"/>
        <v>7462.73</v>
      </c>
      <c r="J59" s="27">
        <f t="shared" si="8"/>
        <v>1256</v>
      </c>
      <c r="K59" s="27">
        <f t="shared" si="8"/>
        <v>1366</v>
      </c>
      <c r="L59" s="28">
        <f t="shared" si="1"/>
        <v>18.304293469012013</v>
      </c>
      <c r="M59" s="27">
        <f t="shared" si="8"/>
        <v>11720</v>
      </c>
      <c r="N59" s="27">
        <f t="shared" si="8"/>
        <v>25640.57</v>
      </c>
      <c r="O59" s="27">
        <f t="shared" si="8"/>
        <v>74475</v>
      </c>
      <c r="P59" s="27">
        <f t="shared" si="8"/>
        <v>53425</v>
      </c>
      <c r="Q59" s="28">
        <f t="shared" si="2"/>
        <v>208.36120257856982</v>
      </c>
      <c r="R59" s="27">
        <f t="shared" si="8"/>
        <v>12234</v>
      </c>
      <c r="S59" s="27">
        <f t="shared" si="8"/>
        <v>23091.81</v>
      </c>
      <c r="T59" s="27">
        <f t="shared" si="8"/>
        <v>4258</v>
      </c>
      <c r="U59" s="27">
        <f t="shared" si="8"/>
        <v>42551</v>
      </c>
      <c r="V59" s="28">
        <f t="shared" si="3"/>
        <v>184.26879486709788</v>
      </c>
      <c r="W59" s="27">
        <f t="shared" si="8"/>
        <v>442829</v>
      </c>
      <c r="X59" s="27">
        <f t="shared" si="8"/>
        <v>978856</v>
      </c>
      <c r="Y59" s="27">
        <f t="shared" si="8"/>
        <v>570815</v>
      </c>
      <c r="Z59" s="27">
        <f t="shared" si="8"/>
        <v>671029.35</v>
      </c>
      <c r="AA59" s="28">
        <f t="shared" si="4"/>
        <v>68.552407095630002</v>
      </c>
    </row>
    <row r="60" spans="1:27" ht="15" customHeight="1" x14ac:dyDescent="0.25">
      <c r="A60" s="11">
        <v>50</v>
      </c>
      <c r="B60" s="12" t="s">
        <v>64</v>
      </c>
      <c r="C60" s="13">
        <v>16072</v>
      </c>
      <c r="D60" s="13">
        <v>56545.49</v>
      </c>
      <c r="E60" s="13"/>
      <c r="F60" s="13">
        <v>10323</v>
      </c>
      <c r="G60" s="15">
        <f t="shared" si="0"/>
        <v>18.256097878009371</v>
      </c>
      <c r="H60" s="13">
        <v>1228</v>
      </c>
      <c r="I60" s="13">
        <v>4968.2299999999996</v>
      </c>
      <c r="J60" s="13"/>
      <c r="K60" s="13">
        <v>336.34</v>
      </c>
      <c r="L60" s="15">
        <f t="shared" si="1"/>
        <v>6.7698154070966927</v>
      </c>
      <c r="M60" s="13">
        <v>6678</v>
      </c>
      <c r="N60" s="13">
        <v>19168.189999999999</v>
      </c>
      <c r="O60" s="13"/>
      <c r="P60" s="13">
        <v>12696</v>
      </c>
      <c r="Q60" s="15">
        <f t="shared" si="2"/>
        <v>66.234735778391183</v>
      </c>
      <c r="R60" s="13">
        <v>5021</v>
      </c>
      <c r="S60" s="13">
        <v>12542.33</v>
      </c>
      <c r="T60" s="13"/>
      <c r="U60" s="13">
        <v>118402</v>
      </c>
      <c r="V60" s="15">
        <f t="shared" si="3"/>
        <v>944.01917347095798</v>
      </c>
      <c r="W60" s="13">
        <v>817414</v>
      </c>
      <c r="X60" s="13">
        <v>1768001.68</v>
      </c>
      <c r="Y60" s="13">
        <f>E60+J60+O60+T60+[1]ACP_Agri_7!V60</f>
        <v>807136</v>
      </c>
      <c r="Z60" s="13">
        <f>F60+K60+P60+U60+[1]ACP_Agri_7!W60</f>
        <v>1532681.34</v>
      </c>
      <c r="AA60" s="15">
        <f t="shared" si="4"/>
        <v>86.690038665574122</v>
      </c>
    </row>
    <row r="61" spans="1:27" ht="15" customHeight="1" x14ac:dyDescent="0.25">
      <c r="A61" s="11">
        <v>51</v>
      </c>
      <c r="B61" s="12" t="s">
        <v>65</v>
      </c>
      <c r="C61" s="13">
        <v>2079</v>
      </c>
      <c r="D61" s="13">
        <v>6684.77</v>
      </c>
      <c r="E61" s="14">
        <v>0</v>
      </c>
      <c r="F61" s="14">
        <v>0</v>
      </c>
      <c r="G61" s="15">
        <f t="shared" si="0"/>
        <v>0</v>
      </c>
      <c r="H61" s="13">
        <v>108</v>
      </c>
      <c r="I61" s="13">
        <v>406.61</v>
      </c>
      <c r="J61" s="14">
        <v>0</v>
      </c>
      <c r="K61" s="14">
        <v>0</v>
      </c>
      <c r="L61" s="15">
        <f t="shared" si="1"/>
        <v>0</v>
      </c>
      <c r="M61" s="13">
        <v>529</v>
      </c>
      <c r="N61" s="13">
        <v>1517.56</v>
      </c>
      <c r="O61" s="14">
        <v>0</v>
      </c>
      <c r="P61" s="14">
        <v>0</v>
      </c>
      <c r="Q61" s="15">
        <f t="shared" si="2"/>
        <v>0</v>
      </c>
      <c r="R61" s="13">
        <v>844</v>
      </c>
      <c r="S61" s="13">
        <v>1810.83</v>
      </c>
      <c r="T61" s="14">
        <v>0</v>
      </c>
      <c r="U61" s="14">
        <v>0</v>
      </c>
      <c r="V61" s="15">
        <f t="shared" si="3"/>
        <v>0</v>
      </c>
      <c r="W61" s="13">
        <v>22943</v>
      </c>
      <c r="X61" s="13">
        <v>53412.28</v>
      </c>
      <c r="Y61" s="13">
        <f>E61+J61+O61+T61+[1]ACP_Agri_7!V61</f>
        <v>0</v>
      </c>
      <c r="Z61" s="13">
        <f>F61+K61+P61+U61+[1]ACP_Agri_7!W61</f>
        <v>0</v>
      </c>
      <c r="AA61" s="15">
        <f t="shared" si="4"/>
        <v>0</v>
      </c>
    </row>
    <row r="62" spans="1:27" s="30" customFormat="1" ht="15" customHeight="1" x14ac:dyDescent="0.25">
      <c r="A62" s="26"/>
      <c r="B62" s="26" t="s">
        <v>35</v>
      </c>
      <c r="C62" s="27">
        <f>SUM(C60:C61)</f>
        <v>18151</v>
      </c>
      <c r="D62" s="27">
        <f t="shared" ref="D62:Z62" si="9">SUM(D60:D61)</f>
        <v>63230.259999999995</v>
      </c>
      <c r="E62" s="27">
        <f t="shared" si="9"/>
        <v>0</v>
      </c>
      <c r="F62" s="27">
        <f t="shared" si="9"/>
        <v>10323</v>
      </c>
      <c r="G62" s="28">
        <f t="shared" si="0"/>
        <v>16.326043891010414</v>
      </c>
      <c r="H62" s="27">
        <f t="shared" si="9"/>
        <v>1336</v>
      </c>
      <c r="I62" s="27">
        <f t="shared" si="9"/>
        <v>5374.8399999999992</v>
      </c>
      <c r="J62" s="27">
        <f t="shared" si="9"/>
        <v>0</v>
      </c>
      <c r="K62" s="27">
        <f t="shared" si="9"/>
        <v>336.34</v>
      </c>
      <c r="L62" s="28">
        <f t="shared" si="1"/>
        <v>6.2576746470592619</v>
      </c>
      <c r="M62" s="27">
        <f t="shared" si="9"/>
        <v>7207</v>
      </c>
      <c r="N62" s="27">
        <f t="shared" si="9"/>
        <v>20685.75</v>
      </c>
      <c r="O62" s="27">
        <f t="shared" si="9"/>
        <v>0</v>
      </c>
      <c r="P62" s="27">
        <f t="shared" si="9"/>
        <v>12696</v>
      </c>
      <c r="Q62" s="28">
        <f t="shared" si="2"/>
        <v>61.375584641601101</v>
      </c>
      <c r="R62" s="27">
        <f t="shared" si="9"/>
        <v>5865</v>
      </c>
      <c r="S62" s="27">
        <f t="shared" si="9"/>
        <v>14353.16</v>
      </c>
      <c r="T62" s="27">
        <f t="shared" si="9"/>
        <v>0</v>
      </c>
      <c r="U62" s="27">
        <f t="shared" si="9"/>
        <v>118402</v>
      </c>
      <c r="V62" s="28">
        <f t="shared" si="3"/>
        <v>824.91939057322566</v>
      </c>
      <c r="W62" s="27">
        <f t="shared" si="9"/>
        <v>840357</v>
      </c>
      <c r="X62" s="27">
        <f t="shared" si="9"/>
        <v>1821413.96</v>
      </c>
      <c r="Y62" s="27">
        <f t="shared" si="9"/>
        <v>807136</v>
      </c>
      <c r="Z62" s="27">
        <f t="shared" si="9"/>
        <v>1532681.34</v>
      </c>
      <c r="AA62" s="28">
        <f t="shared" si="4"/>
        <v>84.147885854569822</v>
      </c>
    </row>
    <row r="63" spans="1:27" s="30" customFormat="1" ht="15" customHeight="1" x14ac:dyDescent="0.25">
      <c r="A63" s="41" t="s">
        <v>66</v>
      </c>
      <c r="B63" s="42"/>
      <c r="C63" s="27">
        <f>C62+C59+C55+C35+C28</f>
        <v>323815</v>
      </c>
      <c r="D63" s="27">
        <f>D62+D59+D55+D35+D28</f>
        <v>1339647.94</v>
      </c>
      <c r="E63" s="27">
        <f>E62+E59+E55+E35+E28</f>
        <v>336714</v>
      </c>
      <c r="F63" s="27">
        <f>F62+F59+F55+F35+F28</f>
        <v>1776903.8389139499</v>
      </c>
      <c r="G63" s="28">
        <f t="shared" si="0"/>
        <v>132.63961268166844</v>
      </c>
      <c r="H63" s="27">
        <f>H62+H59+H55+H35+H28</f>
        <v>38529</v>
      </c>
      <c r="I63" s="27">
        <f>I62+I59+I55+I35+I28</f>
        <v>122570.00999999998</v>
      </c>
      <c r="J63" s="27">
        <f>J62+J59+J55+J35+J28</f>
        <v>18729</v>
      </c>
      <c r="K63" s="27">
        <f>K62+K59+K55+K35+K28</f>
        <v>29665.653710000002</v>
      </c>
      <c r="L63" s="28">
        <f t="shared" si="1"/>
        <v>24.203027894017474</v>
      </c>
      <c r="M63" s="27">
        <f>M62+M59+M55+M35+M28</f>
        <v>133758</v>
      </c>
      <c r="N63" s="27">
        <f>N62+N59+N55+N35+N28</f>
        <v>493252.39</v>
      </c>
      <c r="O63" s="27">
        <f>O62+O59+O55+O35+O28</f>
        <v>238228</v>
      </c>
      <c r="P63" s="27">
        <f>P62+P59+P55+P35+P28</f>
        <v>404391.63276000001</v>
      </c>
      <c r="Q63" s="28">
        <f t="shared" si="2"/>
        <v>81.984728499744321</v>
      </c>
      <c r="R63" s="27">
        <f>R62+R59+R55+R35+R28</f>
        <v>140136</v>
      </c>
      <c r="S63" s="27">
        <f>S62+S59+S55+S35+S28</f>
        <v>286759.28999999998</v>
      </c>
      <c r="T63" s="27">
        <f>T62+T59+T55+T35+T28</f>
        <v>274226</v>
      </c>
      <c r="U63" s="27">
        <f>U62+U59+U55+U35+U28</f>
        <v>333120.73415689997</v>
      </c>
      <c r="V63" s="28">
        <f t="shared" si="3"/>
        <v>116.16737304549052</v>
      </c>
      <c r="W63" s="27">
        <f>W62+W59+W55+W35+W28</f>
        <v>3614612</v>
      </c>
      <c r="X63" s="27">
        <f>X62+X59+X55+X35+X28</f>
        <v>8960924.6500000022</v>
      </c>
      <c r="Y63" s="27">
        <f>Y62+Y59+Y55+Y35+Y28</f>
        <v>3858264</v>
      </c>
      <c r="Z63" s="27">
        <f>Z62+Z59+Z55+Z35+Z28</f>
        <v>7794311.4790183399</v>
      </c>
      <c r="AA63" s="28">
        <f t="shared" si="4"/>
        <v>86.981107234489897</v>
      </c>
    </row>
  </sheetData>
  <mergeCells count="29">
    <mergeCell ref="A1:AA1"/>
    <mergeCell ref="A2:AA2"/>
    <mergeCell ref="I3:J3"/>
    <mergeCell ref="S3:T3"/>
    <mergeCell ref="U3:V3"/>
    <mergeCell ref="X3:Y3"/>
    <mergeCell ref="C4:G4"/>
    <mergeCell ref="H4:L4"/>
    <mergeCell ref="M4:Q4"/>
    <mergeCell ref="R4:V4"/>
    <mergeCell ref="R5:S5"/>
    <mergeCell ref="T5:U5"/>
    <mergeCell ref="V5:V6"/>
    <mergeCell ref="W5:X5"/>
    <mergeCell ref="Y5:Z5"/>
    <mergeCell ref="AA5:AA6"/>
    <mergeCell ref="A63:B63"/>
    <mergeCell ref="W4:AA4"/>
    <mergeCell ref="C5:D5"/>
    <mergeCell ref="E5:F5"/>
    <mergeCell ref="G5:G6"/>
    <mergeCell ref="H5:I5"/>
    <mergeCell ref="J5:K5"/>
    <mergeCell ref="L5:L6"/>
    <mergeCell ref="M5:N5"/>
    <mergeCell ref="O5:P5"/>
    <mergeCell ref="Q5:Q6"/>
    <mergeCell ref="A4:A6"/>
    <mergeCell ref="B4:B6"/>
  </mergeCells>
  <conditionalFormatting sqref="I3 P3:Q3">
    <cfRule type="cellIs" dxfId="11" priority="12" operator="lessThan">
      <formula>0</formula>
    </cfRule>
  </conditionalFormatting>
  <conditionalFormatting sqref="O3">
    <cfRule type="cellIs" dxfId="10" priority="11" operator="lessThan">
      <formula>0</formula>
    </cfRule>
  </conditionalFormatting>
  <conditionalFormatting sqref="N3">
    <cfRule type="cellIs" dxfId="9" priority="10" operator="lessThan">
      <formula>0</formula>
    </cfRule>
  </conditionalFormatting>
  <conditionalFormatting sqref="U3">
    <cfRule type="cellIs" dxfId="8" priority="9" operator="lessThan">
      <formula>0</formula>
    </cfRule>
  </conditionalFormatting>
  <conditionalFormatting sqref="AA3">
    <cfRule type="cellIs" dxfId="7" priority="8" operator="lessThan">
      <formula>0</formula>
    </cfRule>
  </conditionalFormatting>
  <conditionalFormatting sqref="Z3">
    <cfRule type="cellIs" dxfId="6" priority="7" operator="lessThan">
      <formula>0</formula>
    </cfRule>
  </conditionalFormatting>
  <conditionalFormatting sqref="X3">
    <cfRule type="cellIs" dxfId="5" priority="6" operator="lessThan">
      <formula>0</formula>
    </cfRule>
  </conditionalFormatting>
  <conditionalFormatting sqref="G1:G65536 L1:L65536 Q1:Q65536 V1:V65536 AA1:AA65536">
    <cfRule type="cellIs" dxfId="4" priority="5" stopIfTrue="1" operator="greaterThan">
      <formula>100</formula>
    </cfRule>
  </conditionalFormatting>
  <conditionalFormatting sqref="L1:L6 L64:L65536">
    <cfRule type="cellIs" dxfId="3" priority="4" stopIfTrue="1" operator="greaterThan">
      <formula>100</formula>
    </cfRule>
  </conditionalFormatting>
  <conditionalFormatting sqref="Q1:Q6 Q64:Q65536">
    <cfRule type="cellIs" dxfId="2" priority="3" stopIfTrue="1" operator="greaterThan">
      <formula>100</formula>
    </cfRule>
  </conditionalFormatting>
  <conditionalFormatting sqref="V1:V6 V64:V65536">
    <cfRule type="cellIs" dxfId="1" priority="2" stopIfTrue="1" operator="greaterThan">
      <formula>100</formula>
    </cfRule>
  </conditionalFormatting>
  <conditionalFormatting sqref="AA1:AA6 AA64:AA65536">
    <cfRule type="cellIs" dxfId="0" priority="1" stopIfTrue="1" operator="greaterThan">
      <formula>100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GUNJAN BANTI</dc:creator>
  <cp:lastModifiedBy>GUNJAN BANTI</cp:lastModifiedBy>
  <dcterms:created xsi:type="dcterms:W3CDTF">2016-07-19T09:34:19Z</dcterms:created>
  <dcterms:modified xsi:type="dcterms:W3CDTF">2016-07-20T11:21:46Z</dcterms:modified>
</cp:coreProperties>
</file>